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2 Y63\มีค.63\แผน 2-4\"/>
    </mc:Choice>
  </mc:AlternateContent>
  <xr:revisionPtr revIDLastSave="0" documentId="13_ncr:1_{DD5C5DEB-4BEF-44FC-A4F2-DEA282CCDFE0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แผน 2-4 จ.หนองคาย" sheetId="4" r:id="rId1"/>
    <sheet name="งบ 4 แถว จ.หนองคาย" sheetId="3" r:id="rId2"/>
    <sheet name="mapping" sheetId="5" r:id="rId3"/>
  </sheets>
  <definedNames>
    <definedName name="_xlnm._FilterDatabase" localSheetId="1" hidden="1">'งบ 4 แถว จ.หนองคาย'!$A$1:$AG$16529</definedName>
    <definedName name="_xlnm.Print_Area" localSheetId="0">'แผน 2-4 จ.หนองคาย'!$A$1:$AV$31</definedName>
    <definedName name="_xlnm.Print_Titles" localSheetId="0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3" l="1"/>
  <c r="E3" i="3"/>
  <c r="U19" i="4" l="1"/>
  <c r="P19" i="4"/>
  <c r="AT29" i="4" l="1"/>
  <c r="AO29" i="4"/>
  <c r="AJ29" i="4"/>
  <c r="AE29" i="4"/>
  <c r="Z29" i="4"/>
  <c r="U29" i="4"/>
  <c r="P29" i="4"/>
  <c r="K29" i="4"/>
  <c r="AJ28" i="4"/>
  <c r="AE28" i="4"/>
  <c r="Z28" i="4"/>
  <c r="U28" i="4"/>
  <c r="P28" i="4"/>
  <c r="K28" i="4"/>
  <c r="F28" i="4"/>
  <c r="AT25" i="4" l="1"/>
  <c r="AO25" i="4"/>
  <c r="AJ25" i="4"/>
  <c r="AE25" i="4"/>
  <c r="Z25" i="4"/>
  <c r="U25" i="4"/>
  <c r="P25" i="4"/>
  <c r="K25" i="4"/>
  <c r="F25" i="4"/>
  <c r="F29" i="4" l="1"/>
  <c r="F26" i="4"/>
  <c r="AT28" i="4"/>
  <c r="AO28" i="4"/>
  <c r="AS6" i="4" l="1"/>
  <c r="AS4" i="4"/>
  <c r="AN4" i="4"/>
  <c r="AI4" i="4"/>
  <c r="AD4" i="4"/>
  <c r="Y11" i="4"/>
  <c r="AS29" i="4"/>
  <c r="AS28" i="4"/>
  <c r="AS27" i="4"/>
  <c r="AS26" i="4"/>
  <c r="AS25" i="4"/>
  <c r="AS24" i="4"/>
  <c r="AS23" i="4"/>
  <c r="AS22" i="4"/>
  <c r="AS19" i="4"/>
  <c r="AS18" i="4"/>
  <c r="AS17" i="4"/>
  <c r="AS16" i="4"/>
  <c r="AS15" i="4"/>
  <c r="AS14" i="4"/>
  <c r="AS13" i="4"/>
  <c r="AS12" i="4"/>
  <c r="AS11" i="4"/>
  <c r="AS10" i="4"/>
  <c r="AS9" i="4"/>
  <c r="AS5" i="4"/>
  <c r="AN29" i="4"/>
  <c r="AN28" i="4"/>
  <c r="AN27" i="4"/>
  <c r="AN26" i="4"/>
  <c r="AN25" i="4"/>
  <c r="AN24" i="4"/>
  <c r="AN23" i="4"/>
  <c r="AN22" i="4"/>
  <c r="AN19" i="4"/>
  <c r="AN18" i="4"/>
  <c r="AN17" i="4"/>
  <c r="AN16" i="4"/>
  <c r="AN15" i="4"/>
  <c r="AN14" i="4"/>
  <c r="AN13" i="4"/>
  <c r="AN12" i="4"/>
  <c r="AN11" i="4"/>
  <c r="AN10" i="4"/>
  <c r="AN9" i="4"/>
  <c r="AN6" i="4"/>
  <c r="AN5" i="4"/>
  <c r="AI29" i="4"/>
  <c r="AI28" i="4"/>
  <c r="AI27" i="4"/>
  <c r="AI26" i="4"/>
  <c r="AI25" i="4"/>
  <c r="AI24" i="4"/>
  <c r="AI23" i="4"/>
  <c r="AI22" i="4"/>
  <c r="AI19" i="4"/>
  <c r="AI18" i="4"/>
  <c r="AI17" i="4"/>
  <c r="AI16" i="4"/>
  <c r="AI15" i="4"/>
  <c r="AI14" i="4"/>
  <c r="AI13" i="4"/>
  <c r="AI12" i="4"/>
  <c r="AI11" i="4"/>
  <c r="AI10" i="4"/>
  <c r="AI9" i="4"/>
  <c r="AI6" i="4"/>
  <c r="AI5" i="4"/>
  <c r="AD29" i="4"/>
  <c r="AD28" i="4"/>
  <c r="AD27" i="4"/>
  <c r="AD26" i="4"/>
  <c r="AD25" i="4"/>
  <c r="AD24" i="4"/>
  <c r="AD23" i="4"/>
  <c r="AD22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29" i="4"/>
  <c r="Y28" i="4"/>
  <c r="Y27" i="4"/>
  <c r="Y26" i="4"/>
  <c r="Y25" i="4"/>
  <c r="Y24" i="4"/>
  <c r="Y23" i="4"/>
  <c r="Y22" i="4"/>
  <c r="Y19" i="4"/>
  <c r="Y18" i="4"/>
  <c r="Y17" i="4"/>
  <c r="Y16" i="4"/>
  <c r="Y15" i="4"/>
  <c r="Y14" i="4"/>
  <c r="Y13" i="4"/>
  <c r="Y12" i="4"/>
  <c r="Y10" i="4"/>
  <c r="Y9" i="4"/>
  <c r="Y6" i="4"/>
  <c r="Y5" i="4"/>
  <c r="Y4" i="4"/>
  <c r="T29" i="4"/>
  <c r="T28" i="4"/>
  <c r="T27" i="4"/>
  <c r="T26" i="4"/>
  <c r="T25" i="4"/>
  <c r="T24" i="4"/>
  <c r="T23" i="4"/>
  <c r="T22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29" i="4"/>
  <c r="O28" i="4"/>
  <c r="O27" i="4"/>
  <c r="O26" i="4"/>
  <c r="O25" i="4"/>
  <c r="O24" i="4"/>
  <c r="O23" i="4"/>
  <c r="O22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29" i="4"/>
  <c r="J28" i="4"/>
  <c r="J27" i="4"/>
  <c r="J26" i="4"/>
  <c r="J25" i="4"/>
  <c r="J24" i="4"/>
  <c r="J23" i="4"/>
  <c r="J22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8" i="4"/>
  <c r="E27" i="4"/>
  <c r="E26" i="4"/>
  <c r="E25" i="4"/>
  <c r="E24" i="4"/>
  <c r="E23" i="4"/>
  <c r="E22" i="4"/>
  <c r="E29" i="4"/>
  <c r="E3" i="4"/>
  <c r="J3" i="4" s="1"/>
  <c r="O3" i="4" s="1"/>
  <c r="T3" i="4" s="1"/>
  <c r="Y3" i="4" s="1"/>
  <c r="AI3" i="4" s="1"/>
  <c r="AN20" i="4" l="1"/>
  <c r="J30" i="4"/>
  <c r="AN7" i="4"/>
  <c r="J7" i="4"/>
  <c r="AS3" i="4"/>
  <c r="AN3" i="4"/>
  <c r="AD3" i="4"/>
  <c r="T20" i="4"/>
  <c r="Y30" i="4"/>
  <c r="AD20" i="4"/>
  <c r="AS30" i="4"/>
  <c r="AI30" i="4"/>
  <c r="O30" i="4"/>
  <c r="Y7" i="4"/>
  <c r="AI20" i="4"/>
  <c r="O20" i="4"/>
  <c r="T30" i="4"/>
  <c r="AD30" i="4"/>
  <c r="AN30" i="4"/>
  <c r="AS20" i="4"/>
  <c r="AD7" i="4"/>
  <c r="AS7" i="4"/>
  <c r="J20" i="4"/>
  <c r="O7" i="4"/>
  <c r="T7" i="4"/>
  <c r="Y20" i="4"/>
  <c r="AI7" i="4"/>
  <c r="E18" i="4"/>
  <c r="E17" i="4"/>
  <c r="E14" i="4"/>
  <c r="E13" i="4"/>
  <c r="E12" i="4"/>
  <c r="E11" i="4"/>
  <c r="E10" i="4"/>
  <c r="E9" i="4"/>
  <c r="E6" i="4"/>
  <c r="E5" i="4"/>
  <c r="E4" i="4"/>
  <c r="E7" i="4" l="1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8" i="4"/>
  <c r="R28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29" i="4"/>
  <c r="W29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8" i="4"/>
  <c r="AB28" i="4" s="1"/>
  <c r="AA29" i="4"/>
  <c r="AB29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8" i="4"/>
  <c r="AG28" i="4" s="1"/>
  <c r="AF29" i="4"/>
  <c r="AG29" i="4" s="1"/>
  <c r="AJ16" i="4"/>
  <c r="AK16" i="4" s="1"/>
  <c r="AL16" i="4" s="1"/>
  <c r="AJ17" i="4"/>
  <c r="AK17" i="4" s="1"/>
  <c r="AL17" i="4" s="1"/>
  <c r="AJ9" i="4"/>
  <c r="AJ10" i="4"/>
  <c r="AK10" i="4" s="1"/>
  <c r="AL10" i="4" s="1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8" i="4"/>
  <c r="AK18" i="4" s="1"/>
  <c r="AL18" i="4" s="1"/>
  <c r="AJ19" i="4"/>
  <c r="AK19" i="4" s="1"/>
  <c r="AL19" i="4" s="1"/>
  <c r="AK28" i="4"/>
  <c r="AL28" i="4" s="1"/>
  <c r="AK29" i="4"/>
  <c r="AL29" i="4" s="1"/>
  <c r="AO16" i="4"/>
  <c r="AP16" i="4" s="1"/>
  <c r="AQ16" i="4" s="1"/>
  <c r="AO17" i="4"/>
  <c r="AP17" i="4" s="1"/>
  <c r="AQ17" i="4" s="1"/>
  <c r="AO9" i="4"/>
  <c r="AO10" i="4"/>
  <c r="AP10" i="4" s="1"/>
  <c r="AQ10" i="4" s="1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8" i="4"/>
  <c r="AP18" i="4" s="1"/>
  <c r="AQ18" i="4" s="1"/>
  <c r="AO19" i="4"/>
  <c r="AP19" i="4" s="1"/>
  <c r="AQ19" i="4" s="1"/>
  <c r="AP28" i="4"/>
  <c r="AQ28" i="4" s="1"/>
  <c r="AP29" i="4"/>
  <c r="AQ29" i="4" s="1"/>
  <c r="AT16" i="4"/>
  <c r="AU16" i="4" s="1"/>
  <c r="AV16" i="4" s="1"/>
  <c r="AT17" i="4"/>
  <c r="AU17" i="4" s="1"/>
  <c r="AV17" i="4" s="1"/>
  <c r="AT9" i="4"/>
  <c r="AT10" i="4"/>
  <c r="AU10" i="4" s="1"/>
  <c r="AV10" i="4" s="1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8" i="4"/>
  <c r="AU18" i="4" s="1"/>
  <c r="AV18" i="4" s="1"/>
  <c r="AT19" i="4"/>
  <c r="AU19" i="4" s="1"/>
  <c r="AV19" i="4" s="1"/>
  <c r="AU28" i="4"/>
  <c r="AV28" i="4" s="1"/>
  <c r="AU29" i="4"/>
  <c r="AV29" i="4" s="1"/>
  <c r="V28" i="4" l="1"/>
  <c r="W28" i="4" s="1"/>
  <c r="Q25" i="4"/>
  <c r="R25" i="4" s="1"/>
  <c r="V25" i="4"/>
  <c r="W25" i="4" s="1"/>
  <c r="L29" i="4"/>
  <c r="M29" i="4" s="1"/>
  <c r="Q29" i="4"/>
  <c r="R29" i="4" s="1"/>
  <c r="Q19" i="4"/>
  <c r="R19" i="4" s="1"/>
  <c r="L28" i="4"/>
  <c r="M28" i="4" s="1"/>
  <c r="V19" i="4"/>
  <c r="W19" i="4" s="1"/>
  <c r="L25" i="4"/>
  <c r="M25" i="4" s="1"/>
  <c r="AE4" i="4"/>
  <c r="AF4" i="4" s="1"/>
  <c r="Z6" i="4"/>
  <c r="AA6" i="4" s="1"/>
  <c r="AB6" i="4" s="1"/>
  <c r="AT22" i="4"/>
  <c r="AU22" i="4" s="1"/>
  <c r="Z22" i="4"/>
  <c r="AA22" i="4" s="1"/>
  <c r="G28" i="4"/>
  <c r="H28" i="4" s="1"/>
  <c r="K4" i="4"/>
  <c r="L4" i="4" s="1"/>
  <c r="AO4" i="4"/>
  <c r="AP4" i="4" s="1"/>
  <c r="AJ24" i="4"/>
  <c r="AK24" i="4" s="1"/>
  <c r="AL24" i="4" s="1"/>
  <c r="P24" i="4"/>
  <c r="Q24" i="4" s="1"/>
  <c r="R24" i="4" s="1"/>
  <c r="AO6" i="4"/>
  <c r="AP6" i="4" s="1"/>
  <c r="AQ6" i="4" s="1"/>
  <c r="U6" i="4"/>
  <c r="V6" i="4" s="1"/>
  <c r="W6" i="4" s="1"/>
  <c r="AO24" i="4"/>
  <c r="AP24" i="4" s="1"/>
  <c r="AQ24" i="4" s="1"/>
  <c r="U24" i="4"/>
  <c r="V24" i="4" s="1"/>
  <c r="W24" i="4" s="1"/>
  <c r="AT6" i="4"/>
  <c r="AU6" i="4" s="1"/>
  <c r="AV6" i="4" s="1"/>
  <c r="AT24" i="4"/>
  <c r="AU24" i="4" s="1"/>
  <c r="AV24" i="4" s="1"/>
  <c r="Z24" i="4"/>
  <c r="AA24" i="4" s="1"/>
  <c r="AB24" i="4" s="1"/>
  <c r="AE6" i="4"/>
  <c r="AF6" i="4" s="1"/>
  <c r="AG6" i="4" s="1"/>
  <c r="K6" i="4"/>
  <c r="L6" i="4" s="1"/>
  <c r="M6" i="4" s="1"/>
  <c r="F6" i="4"/>
  <c r="G6" i="4" s="1"/>
  <c r="H6" i="4" s="1"/>
  <c r="AO22" i="4"/>
  <c r="AP22" i="4" s="1"/>
  <c r="AE24" i="4"/>
  <c r="AF24" i="4" s="1"/>
  <c r="AG24" i="4" s="1"/>
  <c r="U22" i="4"/>
  <c r="V22" i="4" s="1"/>
  <c r="K24" i="4"/>
  <c r="L24" i="4" s="1"/>
  <c r="M24" i="4" s="1"/>
  <c r="AJ6" i="4"/>
  <c r="AK6" i="4" s="1"/>
  <c r="AL6" i="4" s="1"/>
  <c r="P6" i="4"/>
  <c r="Q6" i="4" s="1"/>
  <c r="R6" i="4" s="1"/>
  <c r="AE23" i="4"/>
  <c r="AF23" i="4" s="1"/>
  <c r="AG23" i="4" s="1"/>
  <c r="K23" i="4"/>
  <c r="L23" i="4" s="1"/>
  <c r="M23" i="4" s="1"/>
  <c r="AJ5" i="4"/>
  <c r="AK5" i="4" s="1"/>
  <c r="AL5" i="4" s="1"/>
  <c r="AJ23" i="4"/>
  <c r="AK23" i="4" s="1"/>
  <c r="AL23" i="4" s="1"/>
  <c r="P23" i="4"/>
  <c r="Q23" i="4" s="1"/>
  <c r="R23" i="4" s="1"/>
  <c r="AO5" i="4"/>
  <c r="AP5" i="4" s="1"/>
  <c r="AQ5" i="4" s="1"/>
  <c r="U5" i="4"/>
  <c r="V5" i="4" s="1"/>
  <c r="W5" i="4" s="1"/>
  <c r="AO23" i="4"/>
  <c r="AP23" i="4" s="1"/>
  <c r="AQ23" i="4" s="1"/>
  <c r="U23" i="4"/>
  <c r="V23" i="4" s="1"/>
  <c r="W23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3" i="4"/>
  <c r="AU23" i="4" s="1"/>
  <c r="AV23" i="4" s="1"/>
  <c r="Z23" i="4"/>
  <c r="AA23" i="4" s="1"/>
  <c r="AB23" i="4" s="1"/>
  <c r="P5" i="4"/>
  <c r="Q5" i="4" s="1"/>
  <c r="R5" i="4" s="1"/>
  <c r="F5" i="4"/>
  <c r="AE22" i="4"/>
  <c r="AF22" i="4" s="1"/>
  <c r="K22" i="4"/>
  <c r="L22" i="4" s="1"/>
  <c r="AJ4" i="4"/>
  <c r="AK4" i="4" s="1"/>
  <c r="P4" i="4"/>
  <c r="Q4" i="4" s="1"/>
  <c r="F4" i="4"/>
  <c r="G4" i="4" s="1"/>
  <c r="H4" i="4" s="1"/>
  <c r="AJ22" i="4"/>
  <c r="AK22" i="4" s="1"/>
  <c r="P22" i="4"/>
  <c r="Q22" i="4" s="1"/>
  <c r="U4" i="4"/>
  <c r="V4" i="4" s="1"/>
  <c r="AT4" i="4"/>
  <c r="AU4" i="4" s="1"/>
  <c r="Z4" i="4"/>
  <c r="AA4" i="4" s="1"/>
  <c r="G25" i="4"/>
  <c r="H25" i="4" s="1"/>
  <c r="G29" i="4"/>
  <c r="H29" i="4" s="1"/>
  <c r="F22" i="4"/>
  <c r="F23" i="4"/>
  <c r="G23" i="4" s="1"/>
  <c r="H23" i="4" s="1"/>
  <c r="F24" i="4"/>
  <c r="G24" i="4" s="1"/>
  <c r="H24" i="4" s="1"/>
  <c r="AU25" i="4"/>
  <c r="AV25" i="4" s="1"/>
  <c r="AT26" i="4"/>
  <c r="AU26" i="4" s="1"/>
  <c r="AV26" i="4" s="1"/>
  <c r="AT27" i="4"/>
  <c r="AU27" i="4" s="1"/>
  <c r="AV27" i="4" s="1"/>
  <c r="AT20" i="4"/>
  <c r="AU9" i="4"/>
  <c r="AO27" i="4"/>
  <c r="AP27" i="4" s="1"/>
  <c r="AQ27" i="4" s="1"/>
  <c r="AO26" i="4"/>
  <c r="AP26" i="4" s="1"/>
  <c r="AQ26" i="4" s="1"/>
  <c r="AP25" i="4"/>
  <c r="AQ25" i="4" s="1"/>
  <c r="AO20" i="4"/>
  <c r="AP9" i="4"/>
  <c r="AK25" i="4"/>
  <c r="AL25" i="4" s="1"/>
  <c r="AJ26" i="4"/>
  <c r="AK26" i="4" s="1"/>
  <c r="AL26" i="4" s="1"/>
  <c r="AJ27" i="4"/>
  <c r="AK27" i="4" s="1"/>
  <c r="AL27" i="4" s="1"/>
  <c r="AJ20" i="4"/>
  <c r="AK9" i="4"/>
  <c r="AF25" i="4"/>
  <c r="AG25" i="4" s="1"/>
  <c r="AE26" i="4"/>
  <c r="AF26" i="4" s="1"/>
  <c r="AG26" i="4" s="1"/>
  <c r="AE27" i="4"/>
  <c r="AF27" i="4" s="1"/>
  <c r="AG27" i="4" s="1"/>
  <c r="AE20" i="4"/>
  <c r="AF9" i="4"/>
  <c r="Z27" i="4"/>
  <c r="AA27" i="4" s="1"/>
  <c r="AB27" i="4" s="1"/>
  <c r="AA25" i="4"/>
  <c r="AB25" i="4" s="1"/>
  <c r="U27" i="4"/>
  <c r="V27" i="4" s="1"/>
  <c r="W27" i="4" s="1"/>
  <c r="Z26" i="4"/>
  <c r="AA26" i="4" s="1"/>
  <c r="AB26" i="4" s="1"/>
  <c r="Z20" i="4"/>
  <c r="AA9" i="4"/>
  <c r="U26" i="4"/>
  <c r="V26" i="4" s="1"/>
  <c r="W26" i="4" s="1"/>
  <c r="V9" i="4"/>
  <c r="P27" i="4"/>
  <c r="Q27" i="4" s="1"/>
  <c r="R27" i="4" s="1"/>
  <c r="P26" i="4"/>
  <c r="Q26" i="4" s="1"/>
  <c r="R26" i="4" s="1"/>
  <c r="Q9" i="4"/>
  <c r="K26" i="4"/>
  <c r="L26" i="4" s="1"/>
  <c r="M26" i="4" s="1"/>
  <c r="K27" i="4"/>
  <c r="L27" i="4" s="1"/>
  <c r="M27" i="4" s="1"/>
  <c r="K20" i="4"/>
  <c r="L9" i="4"/>
  <c r="F27" i="4"/>
  <c r="G27" i="4" s="1"/>
  <c r="H27" i="4" s="1"/>
  <c r="F20" i="4"/>
  <c r="E20" i="4"/>
  <c r="E30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P20" i="4" l="1"/>
  <c r="U20" i="4"/>
  <c r="F7" i="4"/>
  <c r="AT30" i="4"/>
  <c r="AV22" i="4"/>
  <c r="AU30" i="4"/>
  <c r="AV30" i="4" s="1"/>
  <c r="AV9" i="4"/>
  <c r="AU20" i="4"/>
  <c r="AV20" i="4" s="1"/>
  <c r="AV4" i="4"/>
  <c r="AU7" i="4"/>
  <c r="AV7" i="4" s="1"/>
  <c r="AT7" i="4"/>
  <c r="AO30" i="4"/>
  <c r="AP30" i="4"/>
  <c r="AQ30" i="4" s="1"/>
  <c r="AQ22" i="4"/>
  <c r="AQ9" i="4"/>
  <c r="AP20" i="4"/>
  <c r="AQ20" i="4" s="1"/>
  <c r="AJ7" i="4"/>
  <c r="AO7" i="4"/>
  <c r="AQ4" i="4"/>
  <c r="AP7" i="4"/>
  <c r="AQ7" i="4" s="1"/>
  <c r="AJ30" i="4"/>
  <c r="AL22" i="4"/>
  <c r="AK30" i="4"/>
  <c r="AL30" i="4" s="1"/>
  <c r="AL9" i="4"/>
  <c r="AK20" i="4"/>
  <c r="AL20" i="4" s="1"/>
  <c r="AL4" i="4"/>
  <c r="AK7" i="4"/>
  <c r="AL7" i="4" s="1"/>
  <c r="AF30" i="4"/>
  <c r="AG30" i="4" s="1"/>
  <c r="AG22" i="4"/>
  <c r="AE30" i="4"/>
  <c r="AE7" i="4"/>
  <c r="AG9" i="4"/>
  <c r="AF20" i="4"/>
  <c r="AG20" i="4" s="1"/>
  <c r="AG4" i="4"/>
  <c r="AF7" i="4"/>
  <c r="AG7" i="4" s="1"/>
  <c r="Z30" i="4"/>
  <c r="Z7" i="4"/>
  <c r="AA30" i="4"/>
  <c r="AB30" i="4" s="1"/>
  <c r="AB22" i="4"/>
  <c r="AB9" i="4"/>
  <c r="AA20" i="4"/>
  <c r="AB20" i="4" s="1"/>
  <c r="AA7" i="4"/>
  <c r="AB7" i="4" s="1"/>
  <c r="AB4" i="4"/>
  <c r="V30" i="4"/>
  <c r="W30" i="4" s="1"/>
  <c r="W22" i="4"/>
  <c r="U30" i="4"/>
  <c r="W9" i="4"/>
  <c r="V20" i="4"/>
  <c r="W20" i="4" s="1"/>
  <c r="W4" i="4"/>
  <c r="V7" i="4"/>
  <c r="W7" i="4" s="1"/>
  <c r="U7" i="4"/>
  <c r="Q30" i="4"/>
  <c r="R30" i="4" s="1"/>
  <c r="R22" i="4"/>
  <c r="P30" i="4"/>
  <c r="P7" i="4"/>
  <c r="R9" i="4"/>
  <c r="Q20" i="4"/>
  <c r="R20" i="4" s="1"/>
  <c r="Q7" i="4"/>
  <c r="R7" i="4" s="1"/>
  <c r="R4" i="4"/>
  <c r="K30" i="4"/>
  <c r="M22" i="4"/>
  <c r="L30" i="4"/>
  <c r="M30" i="4" s="1"/>
  <c r="M9" i="4"/>
  <c r="L20" i="4"/>
  <c r="M20" i="4" s="1"/>
  <c r="F30" i="4"/>
  <c r="L7" i="4"/>
  <c r="M7" i="4" s="1"/>
  <c r="M4" i="4"/>
  <c r="K7" i="4"/>
  <c r="G26" i="4"/>
  <c r="H26" i="4" s="1"/>
  <c r="G5" i="4"/>
  <c r="G20" i="4"/>
  <c r="H20" i="4" s="1"/>
  <c r="H9" i="4"/>
  <c r="G22" i="4"/>
  <c r="G7" i="4" l="1"/>
  <c r="H7" i="4" s="1"/>
  <c r="H5" i="4"/>
  <c r="G30" i="4"/>
  <c r="H30" i="4" s="1"/>
  <c r="H2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<sst xmlns="http://schemas.openxmlformats.org/spreadsheetml/2006/main" count="22858" uniqueCount="1660">
  <si>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</si>
  <si>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</si>
  <si>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</si>
  <si>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</si>
  <si>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</si>
  <si>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</si>
  <si>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</si>
  <si>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</si>
  <si>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</si>
  <si>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</si>
  <si>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</si>
  <si>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</si>
  <si>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</si>
  <si>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</si>
  <si>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</si>
  <si>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</si>
  <si>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</si>
  <si>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</si>
  <si>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</si>
  <si>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</si>
  <si>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</si>
  <si>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</si>
  <si>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</si>
  <si>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</si>
  <si>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</si>
  <si>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</si>
  <si>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</si>
  <si>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</si>
  <si>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</si>
  <si>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</si>
  <si>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</si>
  <si>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</si>
  <si>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</si>
  <si>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</si>
  <si>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</si>
  <si>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</si>
  <si>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</si>
  <si>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</si>
  <si>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</si>
  <si>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</si>
  <si>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</si>
  <si>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</si>
  <si>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</si>
  <si>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</si>
  <si>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</si>
  <si>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</si>
  <si>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</si>
  <si>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</si>
  <si>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</si>
  <si>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</si>
  <si>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</si>
  <si>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</si>
  <si>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</si>
  <si>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</si>
  <si>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</si>
  <si>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</si>
  <si>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</si>
  <si>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</si>
  <si>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</si>
  <si>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</si>
  <si>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</si>
  <si>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</si>
  <si>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</si>
  <si>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</si>
  <si>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</si>
  <si>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</si>
  <si>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</si>
  <si>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</si>
  <si>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</si>
  <si>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</si>
  <si>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</si>
  <si>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</si>
  <si>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</si>
  <si>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</si>
  <si>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</si>
  <si>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</si>
  <si>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</si>
  <si>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</si>
  <si>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</si>
  <si>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</si>
  <si>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</si>
  <si>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</si>
  <si>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</si>
  <si>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</si>
  <si>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</si>
  <si>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</si>
  <si>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</si>
  <si>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</si>
  <si>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</si>
  <si>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</si>
  <si>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</si>
  <si>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</si>
  <si>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</si>
  <si>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</si>
  <si>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</si>
  <si>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</si>
  <si>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</si>
  <si>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</si>
  <si>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</si>
  <si>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</si>
  <si>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</si>
  <si>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</si>
  <si>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</si>
  <si>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</si>
  <si>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</si>
  <si>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</si>
  <si>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</si>
  <si>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</si>
  <si>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</si>
  <si>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</si>
  <si>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</si>
  <si>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</si>
  <si>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</si>
  <si>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</si>
  <si>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</si>
  <si>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</si>
  <si>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</si>
  <si>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</si>
  <si>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</si>
  <si>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</si>
  <si>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</si>
  <si>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</si>
  <si>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</si>
  <si>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</si>
  <si>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</si>
  <si>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</si>
  <si>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</si>
  <si>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</si>
  <si>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</si>
  <si>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</si>
  <si>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</si>
  <si>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</si>
  <si>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</si>
  <si>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</si>
  <si>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</si>
  <si>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</si>
  <si>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</si>
  <si>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</si>
  <si>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</si>
  <si>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</si>
  <si>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</si>
  <si>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</si>
  <si>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</si>
  <si>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</si>
  <si>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</si>
  <si>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</si>
  <si>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</si>
  <si>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</si>
  <si>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</si>
  <si>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</si>
  <si>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</si>
  <si>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</si>
  <si>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</si>
  <si>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</si>
  <si>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</si>
  <si>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</si>
  <si>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</si>
  <si>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</si>
  <si>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</si>
  <si>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</si>
  <si>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</si>
  <si>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</si>
  <si>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</si>
  <si>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</si>
  <si>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</si>
  <si>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</si>
  <si>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</si>
  <si>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</si>
  <si>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</si>
  <si>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</si>
  <si>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</si>
  <si>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</si>
  <si>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</si>
  <si>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</si>
  <si>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</si>
  <si>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</si>
  <si>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</si>
  <si>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</si>
  <si>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</si>
  <si>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</si>
  <si>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</si>
  <si>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</si>
  <si>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</si>
  <si>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</si>
  <si>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</si>
  <si>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</si>
  <si>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</si>
  <si>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</si>
  <si>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</si>
  <si>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</si>
  <si>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</si>
  <si>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</si>
  <si>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</si>
  <si>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</si>
  <si>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</si>
  <si>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</si>
  <si>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</si>
  <si>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</si>
  <si>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</si>
  <si>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</si>
  <si>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</si>
  <si>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</si>
  <si>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</si>
  <si>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</si>
  <si>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</si>
  <si>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</si>
  <si>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</si>
  <si>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</si>
  <si>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</si>
  <si>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</si>
  <si>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</si>
  <si>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</si>
  <si>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</si>
  <si>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</si>
  <si>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</si>
  <si>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</si>
  <si>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</si>
  <si>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</si>
  <si>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</si>
  <si>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</si>
  <si>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</si>
  <si>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</si>
  <si>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</si>
  <si>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</si>
  <si>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</si>
  <si>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</si>
  <si>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</si>
  <si>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</si>
  <si>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</si>
  <si>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</si>
  <si>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</si>
  <si>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</si>
  <si>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</si>
  <si>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</si>
  <si>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</si>
  <si>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</si>
  <si>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</si>
  <si>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</si>
  <si>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</si>
  <si>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</si>
  <si>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</si>
  <si>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</si>
  <si>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</si>
  <si>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</si>
  <si>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</si>
  <si>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</si>
  <si>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</si>
  <si>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</si>
  <si>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</si>
  <si>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</si>
  <si>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</si>
  <si>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</si>
  <si>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</si>
  <si>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</si>
  <si>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</si>
  <si>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</si>
  <si>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</si>
  <si>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</si>
  <si>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</si>
  <si>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</si>
  <si>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</si>
  <si>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</si>
  <si>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</si>
  <si>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</si>
  <si>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</si>
  <si>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</si>
  <si>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</si>
  <si>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</si>
  <si>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</si>
  <si>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</si>
  <si>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</si>
  <si>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</si>
  <si>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</si>
  <si>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</si>
  <si>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</si>
  <si>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</si>
  <si>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</si>
  <si>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</si>
  <si>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</si>
  <si>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</si>
  <si>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</si>
  <si>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</si>
  <si>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</si>
  <si>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</si>
  <si>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</si>
  <si>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</si>
  <si>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</si>
  <si>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</si>
  <si>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</si>
  <si>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</si>
  <si>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</si>
  <si>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</si>
  <si>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</si>
  <si>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</si>
  <si>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</si>
  <si>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</si>
  <si>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</si>
  <si>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</si>
  <si>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</si>
  <si>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</si>
  <si>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</si>
  <si>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</si>
  <si>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</si>
  <si>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</si>
  <si>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</si>
  <si>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</si>
  <si>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</si>
  <si>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</si>
  <si>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</si>
  <si>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</si>
  <si>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</si>
  <si>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</si>
  <si>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</si>
  <si>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</si>
  <si>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</si>
  <si>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</si>
  <si>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</si>
  <si>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</si>
  <si>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</si>
  <si>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</si>
  <si>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</si>
  <si>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</si>
  <si>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</si>
  <si>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</si>
  <si>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</si>
  <si>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</si>
  <si>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</si>
  <si>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</si>
  <si>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</si>
  <si>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</si>
  <si>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</si>
  <si>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</si>
  <si>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</si>
  <si>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</si>
  <si>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</si>
  <si>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</si>
  <si>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</si>
  <si>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</si>
  <si>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</si>
  <si>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</si>
  <si>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</si>
  <si>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</si>
  <si>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</si>
  <si>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</si>
  <si>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</si>
  <si>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</si>
  <si>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</si>
  <si>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</si>
  <si>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</si>
  <si>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</si>
  <si>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</si>
  <si>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</si>
  <si>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</si>
  <si>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</si>
  <si>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</si>
  <si>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</si>
  <si>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</si>
  <si>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</si>
  <si>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</si>
  <si>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</si>
  <si>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</si>
  <si>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</si>
  <si>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</si>
  <si>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</si>
  <si>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</si>
  <si>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</si>
  <si>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</si>
  <si>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</si>
  <si>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</si>
  <si>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</si>
  <si>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</si>
  <si>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</si>
  <si>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</si>
  <si>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</si>
  <si>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</si>
  <si>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</si>
  <si>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</si>
  <si>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</si>
  <si>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</si>
  <si>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</si>
  <si>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</si>
  <si>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</si>
  <si>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</si>
  <si>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</si>
  <si>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</si>
  <si>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</si>
  <si>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</si>
  <si>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</si>
  <si>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</si>
  <si>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</si>
  <si>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</si>
  <si>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</si>
  <si>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</si>
  <si>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</si>
  <si>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</si>
  <si>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</si>
  <si>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</si>
  <si>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</si>
  <si>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</si>
  <si>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</si>
  <si>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</si>
  <si>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</si>
  <si>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</si>
  <si>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</si>
  <si>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</si>
  <si>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</si>
  <si>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</si>
  <si>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</si>
  <si>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</si>
  <si>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</si>
  <si>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</si>
  <si>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</si>
  <si>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</si>
  <si>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</si>
  <si>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</si>
  <si>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</si>
  <si>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</si>
  <si>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</si>
  <si>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</si>
  <si>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</si>
  <si>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</si>
  <si>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</si>
  <si>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</si>
  <si>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</si>
  <si>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</si>
  <si>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</si>
  <si>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</si>
  <si>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</si>
  <si>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</si>
  <si>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</si>
  <si>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</si>
  <si>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</si>
  <si>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</si>
  <si>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</si>
  <si>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</si>
  <si>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</si>
  <si>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</si>
  <si>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</si>
  <si>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</si>
  <si>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</si>
  <si>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</si>
  <si>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</si>
  <si>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</si>
  <si>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</si>
  <si>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</si>
  <si>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</si>
  <si>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</si>
  <si>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</si>
  <si>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</si>
  <si>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</si>
  <si>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</si>
  <si>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</si>
  <si>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</si>
  <si>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</si>
  <si>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</si>
  <si>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</si>
  <si>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</si>
  <si>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</si>
  <si>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</si>
  <si>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</si>
  <si>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</si>
  <si>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</si>
  <si>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</si>
  <si>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</si>
  <si>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</si>
  <si>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</si>
  <si>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</si>
  <si>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</si>
  <si>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</si>
  <si>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</si>
  <si>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</si>
  <si>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</si>
  <si>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</si>
  <si>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</si>
  <si>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</si>
  <si>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</si>
  <si>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</si>
  <si>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</si>
  <si>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</si>
  <si>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</si>
  <si>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</si>
  <si>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</si>
  <si>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</si>
  <si>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</si>
  <si>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</si>
  <si>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</si>
  <si>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</si>
  <si>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</si>
  <si>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</si>
  <si>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</si>
  <si>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</si>
  <si>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</si>
  <si>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</si>
  <si>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</si>
  <si>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</si>
  <si>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</si>
  <si>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</si>
  <si>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</si>
  <si>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</si>
  <si>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</si>
  <si>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</si>
  <si>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</si>
  <si>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</si>
  <si>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</si>
  <si>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</si>
  <si>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</si>
  <si>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</si>
  <si>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</si>
  <si>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</si>
  <si>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</si>
  <si>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</si>
  <si>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</si>
  <si>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</si>
  <si>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</si>
  <si>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</si>
  <si>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</si>
  <si>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</si>
  <si>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</si>
  <si>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</si>
  <si>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</si>
  <si>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</si>
  <si>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</si>
  <si>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</si>
  <si>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</si>
  <si>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</si>
  <si>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</si>
  <si>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</si>
  <si>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</si>
  <si>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</si>
  <si>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</si>
  <si>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</si>
  <si>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</si>
  <si>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</si>
  <si>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</si>
  <si>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</si>
  <si>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</si>
  <si>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</si>
  <si>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</si>
  <si>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</si>
  <si>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</si>
  <si>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</si>
  <si>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</si>
  <si>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</si>
  <si>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</si>
  <si>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</si>
  <si>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</si>
  <si>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</si>
  <si>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</si>
  <si>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</si>
  <si>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</si>
  <si>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</si>
  <si>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</si>
  <si>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</si>
  <si>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</si>
  <si>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</si>
  <si>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</si>
  <si>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</si>
  <si>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</si>
  <si>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</si>
  <si>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</si>
  <si>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</si>
  <si>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</si>
  <si>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</si>
  <si>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</si>
  <si>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</si>
  <si>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</si>
  <si>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</si>
  <si>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</si>
  <si>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</si>
  <si>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</si>
  <si>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</si>
  <si>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</si>
  <si>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</si>
  <si>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</si>
  <si>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</si>
  <si>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</si>
  <si>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</si>
  <si>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</si>
  <si>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</si>
  <si>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</si>
  <si>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</si>
  <si>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</si>
  <si>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</si>
  <si>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</si>
  <si>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</si>
  <si>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</si>
  <si>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</si>
  <si>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</si>
  <si>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</si>
  <si>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</si>
  <si>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</si>
  <si>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</si>
  <si>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</si>
  <si>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</si>
  <si>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</si>
  <si>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</si>
  <si>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</si>
  <si>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</si>
  <si>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</si>
  <si>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</si>
  <si>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</si>
  <si>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</si>
  <si>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</si>
  <si>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</si>
  <si>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</si>
  <si>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</si>
  <si>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</si>
  <si>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</si>
  <si>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</si>
  <si>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</si>
  <si>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</si>
  <si>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</si>
  <si>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</si>
  <si>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</si>
  <si>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</si>
  <si>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</si>
  <si>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</si>
  <si>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</si>
  <si>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</si>
  <si>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</si>
  <si>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</si>
  <si>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</si>
  <si>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</si>
  <si>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</si>
  <si>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</si>
  <si>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</si>
  <si>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</si>
  <si>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</si>
  <si>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</si>
  <si>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</si>
  <si>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</si>
  <si>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</si>
  <si>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</si>
  <si>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</si>
  <si>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</si>
  <si>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</si>
  <si>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</si>
  <si>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</si>
  <si>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</si>
  <si>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</si>
  <si>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</si>
  <si>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</si>
  <si>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</si>
  <si>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</si>
  <si>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</si>
  <si>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</si>
  <si>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</si>
  <si>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</si>
  <si>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</si>
  <si>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</si>
  <si>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</si>
  <si>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</si>
  <si>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</si>
  <si>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</si>
  <si>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</si>
  <si>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</si>
  <si>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</si>
  <si>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</si>
  <si>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</si>
  <si>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</si>
  <si>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</si>
  <si>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</si>
  <si>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</si>
  <si>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</si>
  <si>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</si>
  <si>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</si>
  <si>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</si>
  <si>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</si>
  <si>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</si>
  <si>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</si>
  <si>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</si>
  <si>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</si>
  <si>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</si>
  <si>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</si>
  <si>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</si>
  <si>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</si>
  <si>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</si>
  <si>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</si>
  <si>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</si>
  <si>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</si>
  <si>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</si>
  <si>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</si>
  <si>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</si>
  <si>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</si>
  <si>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</si>
  <si>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</si>
  <si>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</si>
  <si>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</si>
  <si>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</si>
  <si>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</si>
  <si>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</si>
  <si>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</si>
  <si>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</si>
  <si>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</si>
  <si>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</si>
  <si>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</si>
  <si>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</si>
  <si>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</si>
  <si>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</si>
  <si>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</si>
  <si>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</si>
  <si>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</si>
  <si>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</si>
  <si>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</si>
  <si>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</si>
  <si>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</si>
  <si>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</si>
  <si>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</si>
  <si>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</si>
  <si>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</si>
  <si>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</si>
  <si>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</si>
  <si>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</si>
  <si>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</si>
  <si>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</si>
  <si>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</si>
  <si>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</si>
  <si>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</si>
  <si>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</si>
  <si>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</si>
  <si>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</si>
  <si>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</si>
  <si>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</si>
  <si>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</si>
  <si>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</si>
  <si>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</si>
  <si>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</si>
  <si>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</si>
  <si>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</si>
  <si>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</si>
  <si>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</si>
  <si>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</si>
  <si>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</si>
  <si>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</si>
  <si>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</si>
  <si>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</si>
  <si>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</si>
  <si>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</si>
  <si>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</si>
  <si>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</si>
  <si>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</si>
  <si>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</si>
  <si>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</si>
  <si>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</si>
  <si>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</si>
  <si>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</si>
  <si>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</si>
  <si>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</si>
  <si>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</si>
  <si>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</si>
  <si>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</si>
  <si>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</si>
  <si>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</si>
  <si>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</si>
  <si>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</si>
  <si>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</si>
  <si>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</si>
  <si>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</si>
  <si>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</si>
  <si>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</si>
  <si>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</si>
  <si>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</si>
  <si>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</si>
  <si>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</si>
  <si>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</si>
  <si>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</si>
  <si>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</si>
  <si>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</si>
  <si>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</si>
  <si>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</si>
  <si>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</si>
  <si>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</si>
  <si>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</si>
  <si>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</si>
  <si>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</si>
  <si>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</si>
  <si>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</si>
  <si>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</si>
  <si>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</si>
  <si>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</si>
  <si>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</si>
  <si>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</si>
  <si>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</si>
  <si>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</si>
  <si>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</si>
  <si>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</si>
  <si>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</si>
  <si>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</si>
  <si>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</si>
  <si>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</si>
  <si>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</si>
  <si>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</si>
  <si>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</si>
  <si>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</si>
  <si>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</si>
  <si>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</si>
  <si>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</si>
  <si>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</si>
  <si>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</si>
  <si>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</si>
  <si>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</si>
  <si>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</si>
  <si>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</si>
  <si>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</si>
  <si>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</si>
  <si>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</si>
  <si>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</si>
  <si>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</si>
  <si>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</si>
  <si>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</si>
  <si>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</si>
  <si>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</si>
  <si>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</si>
  <si>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</si>
  <si>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</si>
  <si>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</si>
  <si>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</si>
  <si>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</si>
  <si>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</si>
  <si>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</si>
  <si>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</si>
  <si>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</si>
  <si>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</si>
  <si>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</si>
  <si>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</si>
  <si>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</si>
  <si>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</si>
  <si>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</si>
  <si>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</si>
  <si>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</si>
  <si>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</si>
  <si>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</si>
  <si>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</si>
  <si>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</si>
  <si>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</si>
  <si>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</si>
  <si>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</si>
  <si>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</si>
  <si>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</si>
  <si>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</si>
  <si>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</si>
  <si>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</si>
  <si>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</si>
  <si>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</si>
  <si>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</si>
  <si>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</si>
  <si>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</si>
  <si>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</si>
  <si>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</si>
  <si>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</si>
  <si>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</si>
  <si>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</si>
  <si>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</si>
  <si>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</si>
  <si>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</si>
  <si>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</si>
  <si>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</si>
  <si>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</si>
  <si>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</si>
  <si>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</si>
  <si>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</si>
  <si>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</si>
  <si>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</si>
  <si>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</si>
  <si>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</si>
  <si>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</si>
  <si>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</si>
  <si>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</si>
  <si>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</si>
  <si>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</si>
  <si>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</si>
  <si>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</si>
  <si>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</si>
  <si>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</si>
  <si>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</si>
  <si>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</si>
  <si>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</si>
  <si>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</si>
  <si>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</si>
  <si>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</si>
  <si>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</si>
  <si>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</si>
  <si>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</si>
  <si>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</si>
  <si>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</si>
  <si>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</si>
  <si>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</si>
  <si>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</si>
  <si>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</si>
  <si>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</si>
  <si>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</si>
  <si>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</si>
  <si>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</si>
  <si>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</si>
  <si>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</si>
  <si>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</si>
  <si>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</si>
  <si>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</si>
  <si>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</si>
  <si>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</si>
  <si>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</si>
  <si>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</si>
  <si>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</si>
  <si>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</si>
  <si>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</si>
  <si>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</si>
  <si>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</si>
  <si>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</si>
  <si>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</si>
  <si>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</si>
  <si>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</si>
  <si>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</si>
  <si>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</si>
  <si>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</si>
  <si>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</si>
  <si>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</si>
  <si>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</si>
  <si>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</si>
  <si>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</si>
  <si>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</si>
  <si>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</si>
  <si>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</si>
  <si>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</si>
  <si>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</si>
  <si>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</si>
  <si>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</si>
  <si>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</si>
  <si>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</si>
  <si>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</si>
  <si>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</si>
  <si>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</si>
  <si>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</si>
  <si>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</si>
  <si>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</si>
  <si>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</si>
  <si>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</si>
  <si>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</si>
  <si>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</si>
  <si>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</si>
  <si>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</si>
  <si>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</si>
  <si>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</si>
  <si>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</si>
  <si>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</si>
  <si>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</si>
  <si>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</si>
  <si>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</si>
  <si>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</si>
  <si>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</si>
  <si>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</si>
  <si>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</si>
  <si>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</si>
  <si>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</si>
  <si>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</si>
  <si>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</si>
  <si>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</si>
  <si>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</si>
  <si>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</si>
  <si>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</si>
  <si>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</si>
  <si>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</si>
  <si>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</si>
  <si>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</si>
  <si>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</si>
  <si>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</si>
  <si>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</si>
  <si>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</si>
  <si>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</si>
  <si>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</si>
  <si>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</si>
  <si>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</si>
  <si>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</si>
  <si>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</si>
  <si>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</si>
  <si>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</si>
  <si>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</si>
  <si>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</si>
  <si>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</si>
  <si>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</si>
  <si>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</si>
  <si>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</si>
  <si>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</si>
  <si>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</si>
  <si>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</si>
  <si>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</si>
  <si>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</si>
  <si>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</si>
  <si>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</si>
  <si>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</si>
  <si>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</si>
  <si>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</si>
  <si>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</si>
  <si>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</si>
  <si>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</si>
  <si>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</si>
  <si>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</si>
  <si>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</si>
  <si>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</si>
  <si>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</si>
  <si>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</si>
  <si>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</si>
  <si>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</si>
  <si>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</si>
  <si>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</si>
  <si>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</si>
  <si>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</si>
  <si>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</si>
  <si>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</si>
  <si>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</si>
  <si>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</si>
  <si>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</si>
  <si>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</si>
  <si>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</si>
  <si>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</si>
  <si>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</si>
  <si>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</si>
  <si>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</si>
  <si>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</si>
  <si>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</si>
  <si>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</si>
  <si>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</si>
  <si>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</si>
  <si>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</si>
  <si>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</si>
  <si>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</si>
  <si>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</si>
  <si>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</si>
  <si>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</si>
  <si>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</si>
  <si>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</si>
  <si>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</si>
  <si>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</si>
  <si>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</si>
  <si>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</si>
  <si>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</si>
  <si>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</si>
  <si>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</si>
  <si>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</si>
  <si>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</si>
  <si>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</si>
  <si>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</si>
  <si>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</si>
  <si>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</si>
  <si>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</si>
  <si>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</si>
  <si>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</si>
  <si>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</si>
  <si>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</si>
  <si>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</si>
  <si>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</si>
  <si>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</si>
  <si>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</si>
  <si>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</si>
  <si>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</si>
  <si>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</si>
  <si>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</si>
  <si>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</si>
  <si>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</si>
  <si>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</si>
  <si>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</si>
  <si>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</si>
  <si>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</si>
  <si>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</si>
  <si>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</si>
  <si>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</si>
  <si>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</si>
  <si>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</si>
  <si>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</si>
  <si>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</si>
  <si>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</si>
  <si>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</si>
  <si>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</si>
  <si>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</si>
  <si>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</si>
  <si>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</si>
  <si>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</si>
  <si>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</si>
  <si>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</si>
  <si>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</si>
  <si>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</si>
  <si>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</si>
  <si>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</si>
  <si>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</si>
  <si>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</si>
  <si>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</si>
  <si>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</si>
  <si>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</si>
  <si>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</si>
  <si>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</si>
  <si>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</si>
  <si>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</si>
  <si>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</si>
  <si>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</si>
  <si>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</si>
  <si>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</si>
  <si>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</si>
  <si>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</si>
  <si>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</si>
  <si>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</si>
  <si>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</si>
  <si>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</si>
  <si>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</si>
  <si>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</si>
  <si>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</si>
  <si>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</si>
  <si>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</si>
  <si>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</si>
  <si>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</si>
  <si>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</si>
  <si>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</si>
  <si>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</si>
  <si>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</si>
  <si>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</si>
  <si>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</si>
  <si>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</si>
  <si>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</si>
  <si>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</si>
  <si>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</si>
  <si>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</si>
  <si>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</si>
  <si>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</si>
  <si>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</si>
  <si>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</si>
  <si>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</si>
  <si>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</si>
  <si>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</si>
  <si>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</si>
  <si>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</si>
  <si>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</si>
  <si>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</si>
  <si>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</si>
  <si>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</si>
  <si>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</si>
  <si>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</si>
  <si>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</si>
  <si>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</si>
  <si>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</si>
  <si>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</si>
  <si>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</si>
  <si>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</si>
  <si>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</si>
  <si>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</si>
  <si>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</si>
  <si>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</si>
  <si>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</si>
  <si>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</si>
  <si>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</si>
  <si>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</si>
  <si>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</si>
  <si>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</si>
  <si>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</si>
  <si>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</si>
  <si>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</si>
  <si>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</si>
  <si>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</si>
  <si>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</si>
  <si>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</si>
  <si>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</si>
  <si>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</si>
  <si>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</si>
  <si>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</si>
  <si>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</si>
  <si>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</si>
  <si>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</si>
  <si>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</si>
  <si>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</si>
  <si>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</si>
  <si>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</si>
  <si>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</si>
  <si>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</si>
  <si>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</si>
  <si>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</si>
  <si>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</si>
  <si>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</si>
  <si>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</si>
  <si>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</si>
  <si>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</si>
  <si>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</si>
  <si>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</si>
  <si>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</si>
  <si>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</si>
  <si>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</si>
  <si>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</si>
  <si>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</si>
  <si>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</si>
  <si>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</si>
  <si>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</si>
  <si>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</si>
  <si>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</si>
  <si>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</si>
  <si>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</si>
  <si>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</si>
  <si>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</si>
  <si>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</si>
  <si>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</si>
  <si>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</si>
  <si>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</si>
  <si>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</si>
  <si>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</si>
  <si>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</si>
  <si>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</si>
  <si>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</si>
  <si>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</si>
  <si>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</si>
  <si>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</si>
  <si>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</si>
  <si>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</si>
  <si>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</si>
  <si>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</si>
  <si>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</si>
  <si>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</si>
  <si>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</si>
  <si>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</si>
  <si>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</si>
  <si>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</si>
  <si>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</si>
  <si>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</si>
  <si>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</si>
  <si>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</si>
  <si>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</si>
  <si>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</si>
  <si>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</si>
  <si>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</si>
  <si>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</si>
  <si>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</si>
  <si>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</si>
  <si>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</si>
  <si>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</si>
  <si>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</si>
  <si>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</si>
  <si>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</si>
  <si>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</si>
  <si>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</si>
  <si>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</si>
  <si>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</si>
  <si>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</si>
  <si>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</si>
  <si>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</si>
  <si>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</si>
  <si>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</si>
  <si>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</si>
  <si>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</si>
  <si>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</si>
  <si>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</si>
  <si>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</si>
  <si>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</si>
  <si>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</si>
  <si>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</si>
  <si>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</si>
  <si>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</si>
  <si>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</si>
  <si>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</si>
  <si>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</si>
  <si>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</si>
  <si>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</si>
  <si>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</si>
  <si>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</si>
  <si>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</si>
  <si>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</si>
  <si>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</si>
  <si>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</si>
  <si>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</si>
  <si>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</si>
  <si>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</si>
  <si>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</si>
  <si>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</si>
  <si>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</si>
  <si>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</si>
  <si>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</si>
  <si>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</si>
  <si>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</si>
  <si>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</si>
  <si>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</si>
  <si>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</si>
  <si>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</si>
  <si>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</si>
  <si>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</si>
  <si>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</si>
  <si>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</si>
  <si>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</si>
  <si>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</si>
  <si>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</si>
  <si>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</si>
  <si>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</si>
  <si>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</si>
  <si>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</si>
  <si>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</si>
  <si>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</si>
  <si>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</si>
  <si>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</si>
  <si>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</si>
  <si>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</si>
  <si>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</si>
  <si>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</si>
  <si>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</si>
  <si>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</si>
  <si>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</si>
  <si>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</si>
  <si>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</si>
  <si>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</si>
  <si>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</si>
  <si>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</si>
  <si>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</si>
  <si>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</si>
  <si>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</si>
  <si>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</si>
  <si>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</si>
  <si>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</si>
  <si>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</si>
  <si>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</si>
  <si>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</si>
  <si>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</si>
  <si>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</si>
  <si>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</si>
  <si>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</si>
  <si>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</si>
  <si>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</si>
  <si>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</si>
  <si>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</si>
  <si>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</si>
  <si>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</si>
  <si>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</si>
  <si>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</si>
  <si>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</si>
  <si>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</si>
  <si>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</si>
  <si>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</si>
  <si>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</si>
  <si>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</si>
  <si>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</si>
  <si>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</si>
  <si>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</si>
  <si>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</si>
  <si>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</si>
  <si>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</si>
  <si>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</si>
  <si>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</si>
  <si>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</si>
  <si>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</si>
  <si>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</si>
  <si>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</si>
  <si>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</si>
  <si>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</si>
  <si>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</si>
  <si>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</si>
  <si>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</si>
  <si>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</si>
  <si>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</si>
  <si>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</si>
  <si>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</si>
  <si>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</si>
  <si>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</si>
  <si>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</si>
  <si>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</si>
  <si>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</si>
  <si>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</si>
  <si>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</si>
  <si>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</si>
  <si>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</si>
  <si>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</si>
  <si>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</si>
  <si>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</si>
  <si>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</si>
  <si>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</si>
  <si>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</si>
  <si>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</si>
  <si>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</si>
  <si>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</si>
  <si>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</si>
  <si>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</si>
  <si>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</si>
  <si>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</si>
  <si>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</si>
  <si>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</si>
  <si>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</si>
  <si>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</si>
  <si>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</si>
  <si>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</si>
  <si>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</si>
  <si>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</si>
  <si>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</si>
  <si>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</si>
  <si>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</si>
  <si>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</si>
  <si>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</si>
  <si>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</si>
  <si>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</si>
  <si>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</si>
  <si>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</si>
  <si>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</si>
  <si>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</si>
  <si>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</si>
  <si>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</si>
  <si>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</si>
  <si>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</si>
  <si>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</si>
  <si>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</si>
  <si>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</si>
  <si>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</si>
  <si>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</si>
  <si>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</si>
  <si>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</si>
  <si>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</si>
  <si>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</si>
  <si>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</si>
  <si>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</si>
  <si>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</si>
  <si>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</si>
  <si>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</si>
  <si>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</si>
  <si>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</si>
  <si>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</si>
  <si>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</si>
  <si>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</si>
  <si>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</si>
  <si>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</si>
  <si>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</si>
  <si>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</si>
  <si>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</si>
  <si>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</si>
  <si>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</si>
  <si>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</si>
  <si>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</si>
  <si>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</si>
  <si>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</si>
  <si>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</si>
  <si>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</si>
  <si>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</si>
  <si>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</si>
  <si>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</si>
  <si>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</si>
  <si>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</si>
  <si>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</si>
  <si>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</si>
  <si>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</si>
  <si>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</si>
  <si>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</si>
  <si>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</si>
  <si>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</si>
  <si>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</si>
  <si>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</si>
  <si>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</si>
  <si>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</si>
  <si>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</si>
  <si>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</si>
  <si>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</si>
  <si>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</si>
  <si>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</si>
  <si>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</si>
  <si>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</si>
  <si>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</si>
  <si>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</si>
  <si>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</si>
  <si>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</si>
  <si>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</si>
  <si>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</si>
  <si>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</si>
  <si>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</si>
  <si>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</si>
  <si>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</si>
  <si>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</si>
  <si>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</si>
  <si>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</si>
  <si>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</si>
  <si>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</si>
  <si>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</si>
  <si>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</si>
  <si>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</si>
  <si>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</si>
  <si>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</si>
  <si>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</si>
  <si>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</si>
  <si>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</si>
  <si>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</si>
  <si>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</si>
  <si>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</si>
  <si>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</si>
  <si>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</si>
  <si>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</si>
  <si>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</si>
  <si>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</si>
  <si>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</si>
  <si>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</si>
  <si>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</si>
  <si>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</si>
  <si>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</si>
  <si>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</si>
  <si>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</si>
  <si>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</si>
  <si>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</si>
  <si>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</si>
  <si>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</si>
  <si>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</si>
  <si>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</si>
  <si>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</si>
  <si>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</si>
  <si>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</si>
  <si>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</si>
  <si>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</si>
  <si>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</si>
  <si>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</si>
  <si>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</si>
  <si>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</si>
  <si>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</si>
  <si>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</si>
  <si>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</si>
  <si>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</si>
  <si>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</si>
  <si>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</si>
  <si>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</si>
  <si>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</si>
  <si>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</si>
  <si>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</si>
  <si>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</si>
  <si>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</si>
  <si>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</si>
  <si>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</si>
  <si>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</si>
  <si>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</si>
  <si>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</si>
  <si>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</si>
  <si>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</si>
  <si>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</si>
  <si>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</si>
  <si>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</si>
  <si>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</si>
  <si>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</si>
  <si>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</si>
  <si>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</si>
  <si>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</si>
  <si>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</si>
  <si>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</si>
  <si>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</si>
  <si>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</si>
  <si>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</si>
  <si>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</si>
  <si>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</si>
  <si>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</si>
  <si>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</si>
  <si>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</si>
  <si>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</si>
  <si>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</si>
  <si>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</si>
  <si>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</si>
  <si>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</si>
  <si>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</si>
  <si>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</si>
  <si>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</si>
  <si>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</si>
  <si>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</si>
  <si>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</si>
  <si>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</si>
  <si>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</si>
  <si>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</si>
  <si>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</si>
  <si>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</si>
  <si>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</si>
  <si>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</si>
  <si>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</si>
  <si>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</si>
  <si>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</si>
  <si>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</si>
  <si>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</si>
  <si>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</si>
  <si>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</si>
  <si>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</si>
  <si>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</si>
  <si>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</si>
  <si>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</si>
  <si>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</si>
  <si>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</si>
  <si>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</si>
  <si>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</si>
  <si>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</si>
  <si>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</si>
  <si>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</si>
  <si>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</si>
  <si>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</si>
  <si>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</si>
  <si>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</si>
  <si>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</si>
  <si>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</si>
  <si>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</si>
  <si>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</si>
  <si>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</si>
  <si>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</si>
  <si>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</si>
  <si>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</si>
  <si>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</si>
  <si>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</si>
  <si>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</si>
  <si>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</si>
  <si>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</si>
  <si>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</si>
  <si>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</si>
  <si>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</si>
  <si>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</si>
  <si>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</si>
  <si>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</si>
  <si>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</si>
  <si>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</si>
  <si>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</si>
  <si>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</si>
  <si>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</si>
  <si>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</si>
  <si>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</si>
  <si>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</si>
  <si>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</si>
  <si>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</si>
  <si>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</si>
  <si>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</si>
  <si>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</si>
  <si>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</si>
  <si>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</si>
  <si>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</si>
  <si>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</si>
  <si>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</si>
  <si>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</si>
  <si>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</si>
  <si>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</si>
  <si>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</si>
  <si>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</si>
  <si>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</si>
  <si>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</si>
  <si>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</si>
  <si>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</si>
  <si>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</si>
  <si>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</si>
  <si>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</si>
  <si>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</si>
  <si>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</si>
  <si>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</si>
  <si>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</si>
  <si>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</si>
  <si>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</si>
  <si>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</si>
  <si>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</si>
  <si>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</si>
  <si>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</si>
  <si>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</si>
  <si>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</si>
  <si>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</si>
  <si>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</si>
  <si>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</si>
  <si>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</si>
  <si>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</si>
  <si>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</si>
  <si>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</si>
  <si>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</si>
  <si>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</si>
  <si>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</si>
  <si>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</si>
  <si>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</si>
  <si>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</si>
  <si>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</si>
  <si>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</si>
  <si>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</si>
  <si>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</si>
  <si>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ค่าควรจะเป็น มีค.63</t>
  </si>
  <si>
    <t>กำกับติดตามผลการดำเนินงานตามแผน Planfin ราย Item แผนที่ 2-4  ข้อมูลวันที่ 31 มีนาคม 2563 โหลดข้อมูล ณ วันที่ 16 เมษายน 2563 เวลา 09.40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</si>
</sst>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4" xfId="3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187" fontId="7" fillId="4" borderId="41" xfId="0" applyNumberFormat="1" applyFont="1" applyFill="1" applyBorder="1" applyAlignment="1"/>
    <xf numFmtId="187" fontId="7" fillId="4" borderId="42" xfId="0" applyNumberFormat="1" applyFont="1" applyFill="1" applyBorder="1" applyAlignment="1"/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5" xfId="0" applyNumberFormat="1" applyFont="1" applyFill="1" applyBorder="1"/>
    <xf numFmtId="187" fontId="7" fillId="14" borderId="6" xfId="0" applyNumberFormat="1" applyFont="1" applyFill="1" applyBorder="1"/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3" borderId="0" xfId="0" applyNumberFormat="1" applyFont="1" applyFill="1" applyBorder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43" fontId="6" fillId="8" borderId="2" xfId="3" applyFont="1" applyFill="1" applyBorder="1" applyAlignment="1" applyProtection="1">
      <alignment horizontal="center"/>
      <protection locked="0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/>
    </xf>
    <xf numFmtId="187" fontId="7" fillId="3" borderId="42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4" borderId="42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2"/>
  <sheetViews>
    <sheetView view="pageBreakPreview" zoomScale="70" zoomScaleNormal="80" zoomScaleSheetLayoutView="70" workbookViewId="0">
      <pane xSplit="3" ySplit="3" topLeftCell="X7" activePane="bottomRight" state="frozen"/>
      <selection pane="topRight" activeCell="D1" sqref="D1"/>
      <selection pane="bottomLeft" activeCell="A4" sqref="A4"/>
      <selection pane="bottomRight" activeCell="AB21" sqref="AB21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7.699218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1659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72" t="s">
        <v>1576</v>
      </c>
      <c r="B2" s="168" t="s">
        <v>1577</v>
      </c>
      <c r="C2" s="169"/>
      <c r="D2" s="153" t="s">
        <v>1648</v>
      </c>
      <c r="E2" s="154"/>
      <c r="F2" s="154"/>
      <c r="G2" s="154"/>
      <c r="H2" s="155"/>
      <c r="I2" s="159" t="s">
        <v>1649</v>
      </c>
      <c r="J2" s="160"/>
      <c r="K2" s="160"/>
      <c r="L2" s="160"/>
      <c r="M2" s="161"/>
      <c r="N2" s="153" t="s">
        <v>1650</v>
      </c>
      <c r="O2" s="154"/>
      <c r="P2" s="154"/>
      <c r="Q2" s="154"/>
      <c r="R2" s="155"/>
      <c r="S2" s="159" t="s">
        <v>1651</v>
      </c>
      <c r="T2" s="160"/>
      <c r="U2" s="160"/>
      <c r="V2" s="160"/>
      <c r="W2" s="161"/>
      <c r="X2" s="165" t="s">
        <v>1652</v>
      </c>
      <c r="Y2" s="166"/>
      <c r="Z2" s="166"/>
      <c r="AA2" s="166"/>
      <c r="AB2" s="167"/>
      <c r="AC2" s="159" t="s">
        <v>1653</v>
      </c>
      <c r="AD2" s="160"/>
      <c r="AE2" s="160"/>
      <c r="AF2" s="160"/>
      <c r="AG2" s="161"/>
      <c r="AH2" s="165" t="s">
        <v>1654</v>
      </c>
      <c r="AI2" s="166"/>
      <c r="AJ2" s="166"/>
      <c r="AK2" s="166"/>
      <c r="AL2" s="167"/>
      <c r="AM2" s="159" t="s">
        <v>1655</v>
      </c>
      <c r="AN2" s="160"/>
      <c r="AO2" s="160"/>
      <c r="AP2" s="160"/>
      <c r="AQ2" s="161"/>
      <c r="AR2" s="165" t="s">
        <v>1656</v>
      </c>
      <c r="AS2" s="166"/>
      <c r="AT2" s="166"/>
      <c r="AU2" s="166"/>
      <c r="AV2" s="167"/>
    </row>
    <row r="3" spans="1:48" s="3" customFormat="1" ht="43.8" customHeight="1" x14ac:dyDescent="0.25">
      <c r="A3" s="173"/>
      <c r="B3" s="170"/>
      <c r="C3" s="171"/>
      <c r="D3" s="4" t="s">
        <v>1578</v>
      </c>
      <c r="E3" s="4" t="str">
        <f>C32</f>
        <v>ค่าควรจะเป็น มีค.63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มีค.63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มีค.63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มีค.63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มีค.63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มีค.63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มีค.63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มีค.63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มีค.63</v>
      </c>
      <c r="AT3" s="17" t="s">
        <v>1579</v>
      </c>
      <c r="AU3" s="17" t="s">
        <v>1580</v>
      </c>
      <c r="AV3" s="17" t="s">
        <v>1581</v>
      </c>
    </row>
    <row r="4" spans="1:48" s="91" customFormat="1" x14ac:dyDescent="0.4">
      <c r="A4" s="156">
        <v>2</v>
      </c>
      <c r="B4" s="98" t="s">
        <v>1582</v>
      </c>
      <c r="C4" s="6" t="s">
        <v>1583</v>
      </c>
      <c r="D4" s="7">
        <v>182000000</v>
      </c>
      <c r="E4" s="7">
        <f>D4/12*$D32</f>
        <v>91000000</v>
      </c>
      <c r="F4" s="7">
        <f>'งบ 4 แถว จ.หนองคาย'!E269+'งบ 4 แถว จ.หนองคาย'!E250+'งบ 4 แถว จ.หนองคาย'!E261</f>
        <v>55299574.420000002</v>
      </c>
      <c r="G4" s="7">
        <f>F4-E4</f>
        <v>-35700425.579999998</v>
      </c>
      <c r="H4" s="18">
        <f>G4/E4*100</f>
        <v>-39.231236901098896</v>
      </c>
      <c r="I4" s="7">
        <v>15050000</v>
      </c>
      <c r="J4" s="7">
        <f>I4/12*$D32</f>
        <v>7525000</v>
      </c>
      <c r="K4" s="7">
        <f>'งบ 4 แถว จ.หนองคาย'!E1056+'งบ 4 แถว จ.หนองคาย'!E1037+'งบ 4 แถว จ.หนองคาย'!E1048</f>
        <v>10116184.24</v>
      </c>
      <c r="L4" s="7">
        <f>K4-J4</f>
        <v>2591184.2400000002</v>
      </c>
      <c r="M4" s="18">
        <f>L4/J4*100</f>
        <v>34.434342059800663</v>
      </c>
      <c r="N4" s="7">
        <v>6206951.3200000003</v>
      </c>
      <c r="O4" s="7">
        <f>N4/12*$D32</f>
        <v>3103475.66</v>
      </c>
      <c r="P4" s="7">
        <f>'งบ 4 แถว จ.หนองคาย'!E1843+'งบ 4 แถว จ.หนองคาย'!E1824+'งบ 4 แถว จ.หนองคาย'!E1835</f>
        <v>2777163.73</v>
      </c>
      <c r="Q4" s="7">
        <f>P4-O4</f>
        <v>-326311.93000000017</v>
      </c>
      <c r="R4" s="18">
        <f>Q4/O4*100</f>
        <v>-10.514402745468935</v>
      </c>
      <c r="S4" s="7">
        <v>5200000</v>
      </c>
      <c r="T4" s="7">
        <f>S4/12*$D32</f>
        <v>2600000</v>
      </c>
      <c r="U4" s="7">
        <f>'งบ 4 แถว จ.หนองคาย'!E2630+'งบ 4 แถว จ.หนองคาย'!E2611+'งบ 4 แถว จ.หนองคาย'!E2622</f>
        <v>3695474.1300000004</v>
      </c>
      <c r="V4" s="7">
        <f>U4-T4</f>
        <v>1095474.1300000004</v>
      </c>
      <c r="W4" s="18">
        <f>V4/T4*100</f>
        <v>42.133620384615398</v>
      </c>
      <c r="X4" s="7">
        <v>70225000</v>
      </c>
      <c r="Y4" s="7">
        <f>X4/12*$D32</f>
        <v>35112500</v>
      </c>
      <c r="Z4" s="7">
        <f>'งบ 4 แถว จ.หนองคาย'!E3417+'งบ 4 แถว จ.หนองคาย'!E3398+'งบ 4 แถว จ.หนองคาย'!E3409</f>
        <v>27887406.480000004</v>
      </c>
      <c r="AA4" s="7">
        <f>Z4-Y4</f>
        <v>-7225093.5199999958</v>
      </c>
      <c r="AB4" s="18">
        <f>AA4/Y4*100</f>
        <v>-20.576984037023841</v>
      </c>
      <c r="AC4" s="7">
        <v>4332772.88</v>
      </c>
      <c r="AD4" s="7">
        <f>AC4/12*$D32</f>
        <v>2166386.44</v>
      </c>
      <c r="AE4" s="7">
        <f>'งบ 4 แถว จ.หนองคาย'!E4204+'งบ 4 แถว จ.หนองคาย'!E4185+'งบ 4 แถว จ.หนองคาย'!E4196</f>
        <v>1607906.28</v>
      </c>
      <c r="AF4" s="7">
        <f>AE4-AD4</f>
        <v>-558480.15999999992</v>
      </c>
      <c r="AG4" s="18">
        <f>AF4/AD4*100</f>
        <v>-25.77934156567191</v>
      </c>
      <c r="AH4" s="7">
        <v>800000</v>
      </c>
      <c r="AI4" s="7">
        <f>AH4/12*$D32</f>
        <v>400000</v>
      </c>
      <c r="AJ4" s="7">
        <f>'งบ 4 แถว จ.หนองคาย'!E4991+'งบ 4 แถว จ.หนองคาย'!E4972+'งบ 4 แถว จ.หนองคาย'!E4983</f>
        <v>1627244.61</v>
      </c>
      <c r="AK4" s="7">
        <f>AJ4-AI4</f>
        <v>1227244.6100000001</v>
      </c>
      <c r="AL4" s="18">
        <f>AK4/AI4*100</f>
        <v>306.81115250000005</v>
      </c>
      <c r="AM4" s="7">
        <v>8755330</v>
      </c>
      <c r="AN4" s="7">
        <f>AM4/12*$D32</f>
        <v>4377665</v>
      </c>
      <c r="AO4" s="7">
        <f>'งบ 4 แถว จ.หนองคาย'!E5778+'งบ 4 แถว จ.หนองคาย'!E5759+'งบ 4 แถว จ.หนองคาย'!E5770</f>
        <v>4199286.71</v>
      </c>
      <c r="AP4" s="7">
        <f>AO4-AN4</f>
        <v>-178378.29000000004</v>
      </c>
      <c r="AQ4" s="18">
        <f>AP4/AN4*100</f>
        <v>-4.0747359608375708</v>
      </c>
      <c r="AR4" s="7">
        <v>5800000</v>
      </c>
      <c r="AS4" s="7">
        <f>AR4/12*$D32</f>
        <v>2900000</v>
      </c>
      <c r="AT4" s="7">
        <f>'งบ 4 แถว จ.หนองคาย'!E6565+'งบ 4 แถว จ.หนองคาย'!E6546+'งบ 4 แถว จ.หนองคาย'!E6557</f>
        <v>3235207.9699999997</v>
      </c>
      <c r="AU4" s="7">
        <f>AT4-AS4</f>
        <v>335207.96999999974</v>
      </c>
      <c r="AV4" s="18">
        <f>AU4/AS4*100</f>
        <v>11.558895517241369</v>
      </c>
    </row>
    <row r="5" spans="1:48" s="91" customFormat="1" x14ac:dyDescent="0.4">
      <c r="A5" s="157"/>
      <c r="B5" s="99" t="s">
        <v>1584</v>
      </c>
      <c r="C5" s="6" t="s">
        <v>1585</v>
      </c>
      <c r="D5" s="7">
        <v>83700000</v>
      </c>
      <c r="E5" s="7">
        <f>D5/12*$D32</f>
        <v>41850000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36382758.269999996</v>
      </c>
      <c r="G5" s="7">
        <f t="shared" ref="G5:G6" si="0">F5-E5</f>
        <v>-5467241.7300000042</v>
      </c>
      <c r="H5" s="18">
        <f>G5/E5*100</f>
        <v>-13.06389899641578</v>
      </c>
      <c r="I5" s="7">
        <v>8216820</v>
      </c>
      <c r="J5" s="7">
        <f>I5/12*$D32</f>
        <v>4108410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3633007.64</v>
      </c>
      <c r="L5" s="7">
        <f t="shared" ref="L5:L6" si="1">K5-J5</f>
        <v>-475402.35999999987</v>
      </c>
      <c r="M5" s="18">
        <f>L5/J5*100</f>
        <v>-11.571443940599888</v>
      </c>
      <c r="N5" s="7">
        <v>2134244.7200000002</v>
      </c>
      <c r="O5" s="7">
        <f>N5/12*$D32</f>
        <v>1067122.3600000001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995111.26</v>
      </c>
      <c r="Q5" s="7">
        <f t="shared" ref="Q5:Q6" si="2">P5-O5</f>
        <v>-72011.100000000093</v>
      </c>
      <c r="R5" s="18">
        <f>Q5/O5*100</f>
        <v>-6.7481577276667775</v>
      </c>
      <c r="S5" s="7">
        <v>1900000</v>
      </c>
      <c r="T5" s="7">
        <f>S5/12*$D32</f>
        <v>950000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1032389.6</v>
      </c>
      <c r="V5" s="7">
        <f t="shared" ref="V5:V6" si="3">U5-T5</f>
        <v>82389.599999999977</v>
      </c>
      <c r="W5" s="18">
        <f>V5/T5*100</f>
        <v>8.6725894736842086</v>
      </c>
      <c r="X5" s="7">
        <v>70000000</v>
      </c>
      <c r="Y5" s="7">
        <f>X5/12*$D32</f>
        <v>35000000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33468163.219999999</v>
      </c>
      <c r="AA5" s="7">
        <f t="shared" ref="AA5:AA6" si="4">Z5-Y5</f>
        <v>-1531836.7800000012</v>
      </c>
      <c r="AB5" s="18">
        <f>AA5/Y5*100</f>
        <v>-4.3766765142857178</v>
      </c>
      <c r="AC5" s="7">
        <v>1721816.18</v>
      </c>
      <c r="AD5" s="7">
        <f>AC5/12*$D32</f>
        <v>860908.09000000008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1170602.51</v>
      </c>
      <c r="AF5" s="7">
        <f t="shared" ref="AF5:AF6" si="5">AE5-AD5</f>
        <v>309694.41999999993</v>
      </c>
      <c r="AG5" s="18">
        <f>AF5/AD5*100</f>
        <v>35.972994515593399</v>
      </c>
      <c r="AH5" s="7">
        <v>100000</v>
      </c>
      <c r="AI5" s="7">
        <f>AH5/12*$D32</f>
        <v>50000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1390405.2999999998</v>
      </c>
      <c r="AK5" s="7">
        <f t="shared" ref="AK5:AK6" si="6">AJ5-AI5</f>
        <v>1340405.2999999998</v>
      </c>
      <c r="AL5" s="18">
        <f>AK5/AI5*100</f>
        <v>2680.8105999999993</v>
      </c>
      <c r="AM5" s="7">
        <v>3439410.88</v>
      </c>
      <c r="AN5" s="7">
        <f>AM5/12*$D32</f>
        <v>1719705.44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1688402.42</v>
      </c>
      <c r="AP5" s="7">
        <f t="shared" ref="AP5:AP6" si="7">AO5-AN5</f>
        <v>-31303.020000000019</v>
      </c>
      <c r="AQ5" s="18">
        <f>AP5/AN5*100</f>
        <v>-1.8202547524650514</v>
      </c>
      <c r="AR5" s="7">
        <v>2800000</v>
      </c>
      <c r="AS5" s="7">
        <f>AR5/12*$D32</f>
        <v>1400000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1713508.2000000002</v>
      </c>
      <c r="AU5" s="7">
        <f t="shared" ref="AU5:AU6" si="8">AT5-AS5</f>
        <v>313508.20000000019</v>
      </c>
      <c r="AV5" s="18">
        <f>AU5/AS5*100</f>
        <v>22.393442857142869</v>
      </c>
    </row>
    <row r="6" spans="1:48" s="91" customFormat="1" x14ac:dyDescent="0.4">
      <c r="A6" s="158"/>
      <c r="B6" s="100" t="s">
        <v>1586</v>
      </c>
      <c r="C6" s="6" t="s">
        <v>1587</v>
      </c>
      <c r="D6" s="7">
        <v>27500000</v>
      </c>
      <c r="E6" s="7">
        <f>D6/12*$D32</f>
        <v>13750000</v>
      </c>
      <c r="F6" s="7">
        <f>'งบ 4 แถว จ.หนองคาย'!E252+'งบ 4 แถว จ.หนองคาย'!E263+'งบ 4 แถว จ.หนองคาย'!E271</f>
        <v>8839547.1999999993</v>
      </c>
      <c r="G6" s="7">
        <f t="shared" si="0"/>
        <v>-4910452.8000000007</v>
      </c>
      <c r="H6" s="18">
        <f t="shared" ref="H6:H30" si="9">G6/E6*100</f>
        <v>-35.712384000000007</v>
      </c>
      <c r="I6" s="7">
        <v>7006685</v>
      </c>
      <c r="J6" s="7">
        <f>I6/12*$D32</f>
        <v>3503342.5</v>
      </c>
      <c r="K6" s="7">
        <f>'งบ 4 แถว จ.หนองคาย'!E1058+'งบ 4 แถว จ.หนองคาย'!E1039+'งบ 4 แถว จ.หนองคาย'!E1050</f>
        <v>2689012.77</v>
      </c>
      <c r="L6" s="7">
        <f t="shared" si="1"/>
        <v>-814329.73</v>
      </c>
      <c r="M6" s="18">
        <f t="shared" ref="M6:M7" si="10">L6/J6*100</f>
        <v>-23.244365345380874</v>
      </c>
      <c r="N6" s="7">
        <v>2198277</v>
      </c>
      <c r="O6" s="7">
        <f>N6/12*$D32</f>
        <v>1099138.5</v>
      </c>
      <c r="P6" s="7">
        <f>'งบ 4 แถว จ.หนองคาย'!E1845+'งบ 4 แถว จ.หนองคาย'!E2613+'งบ 4 แถว จ.หนองคาย'!E2624</f>
        <v>1320045</v>
      </c>
      <c r="Q6" s="7">
        <f t="shared" si="2"/>
        <v>220906.5</v>
      </c>
      <c r="R6" s="18">
        <f t="shared" ref="R6:R7" si="11">Q6/O6*100</f>
        <v>20.098149596251975</v>
      </c>
      <c r="S6" s="7">
        <v>2200000</v>
      </c>
      <c r="T6" s="7">
        <f>S6/12*$D32</f>
        <v>1100000</v>
      </c>
      <c r="U6" s="7">
        <f>'งบ 4 แถว จ.หนองคาย'!E2632+'งบ 4 แถว จ.หนองคาย'!E4187+'งบ 4 แถว จ.หนองคาย'!E4198</f>
        <v>1510069</v>
      </c>
      <c r="V6" s="7">
        <f t="shared" si="3"/>
        <v>410069</v>
      </c>
      <c r="W6" s="18">
        <f t="shared" ref="W6:W7" si="12">V6/T6*100</f>
        <v>37.279000000000003</v>
      </c>
      <c r="X6" s="7">
        <v>16000000</v>
      </c>
      <c r="Y6" s="7">
        <f>X6/12*$D32</f>
        <v>8000000</v>
      </c>
      <c r="Z6" s="7">
        <f>+'งบ 4 แถว จ.หนองคาย'!E3400+'งบ 4 แถว จ.หนองคาย'!E3411+'งบ 4 แถว จ.หนองคาย'!E3419</f>
        <v>8353668.2999999998</v>
      </c>
      <c r="AA6" s="7">
        <f t="shared" si="4"/>
        <v>353668.29999999981</v>
      </c>
      <c r="AB6" s="18">
        <f t="shared" ref="AB6:AB7" si="13">AA6/Y6*100</f>
        <v>4.4208537499999974</v>
      </c>
      <c r="AC6" s="7">
        <v>2315968.5</v>
      </c>
      <c r="AD6" s="7">
        <f>AC6/12*$D32</f>
        <v>1157984.25</v>
      </c>
      <c r="AE6" s="7">
        <f>'งบ 4 แถว จ.หนองคาย'!E4206+'งบ 4 แถว จ.หนองคาย'!E4187+'งบ 4 แถว จ.หนองคาย'!E4198</f>
        <v>1255210</v>
      </c>
      <c r="AF6" s="7">
        <f t="shared" si="5"/>
        <v>97225.75</v>
      </c>
      <c r="AG6" s="18">
        <f t="shared" ref="AG6:AG7" si="14">AF6/AD6*100</f>
        <v>8.3961202408409257</v>
      </c>
      <c r="AH6" s="7">
        <v>100000</v>
      </c>
      <c r="AI6" s="7">
        <f>AH6/12*$D32</f>
        <v>50000</v>
      </c>
      <c r="AJ6" s="7">
        <f>'งบ 4 แถว จ.หนองคาย'!E4993+'งบ 4 แถว จ.หนองคาย'!E4974+'งบ 4 แถว จ.หนองคาย'!E4985</f>
        <v>688351.49</v>
      </c>
      <c r="AK6" s="7">
        <f t="shared" si="6"/>
        <v>638351.49</v>
      </c>
      <c r="AL6" s="18">
        <f t="shared" ref="AL6:AL7" si="15">AK6/AI6*100</f>
        <v>1276.70298</v>
      </c>
      <c r="AM6" s="7">
        <v>3658485</v>
      </c>
      <c r="AN6" s="7">
        <f>AM6/12*$D32</f>
        <v>1829242.5</v>
      </c>
      <c r="AO6" s="7">
        <f>'งบ 4 แถว จ.หนองคาย'!E5780+'งบ 4 แถว จ.หนองคาย'!E5761+'งบ 4 แถว จ.หนองคาย'!E5772</f>
        <v>1771749</v>
      </c>
      <c r="AP6" s="7">
        <f t="shared" si="7"/>
        <v>-57493.5</v>
      </c>
      <c r="AQ6" s="18">
        <f t="shared" ref="AQ6:AQ7" si="16">AP6/AN6*100</f>
        <v>-3.1430223166146645</v>
      </c>
      <c r="AR6" s="7">
        <v>2000000</v>
      </c>
      <c r="AS6" s="7">
        <f>AR6/12*$D32</f>
        <v>1000000</v>
      </c>
      <c r="AT6" s="7">
        <f>'งบ 4 แถว จ.หนองคาย'!E6567+'งบ 4 แถว จ.หนองคาย'!E5761+'งบ 4 แถว จ.หนองคาย'!E5772</f>
        <v>1357487</v>
      </c>
      <c r="AU6" s="7">
        <f t="shared" si="8"/>
        <v>357487</v>
      </c>
      <c r="AV6" s="18">
        <f t="shared" ref="AV6:AV7" si="17">AU6/AS6*100</f>
        <v>35.748699999999999</v>
      </c>
    </row>
    <row r="7" spans="1:48" s="10" customFormat="1" x14ac:dyDescent="0.4">
      <c r="A7" s="152" t="s">
        <v>1588</v>
      </c>
      <c r="B7" s="152"/>
      <c r="C7" s="152"/>
      <c r="D7" s="8">
        <v>293200000</v>
      </c>
      <c r="E7" s="8">
        <f>SUM(E4:E6)</f>
        <v>146600000</v>
      </c>
      <c r="F7" s="8">
        <f>SUM(F4:F6)</f>
        <v>100521879.89</v>
      </c>
      <c r="G7" s="8">
        <f t="shared" ref="G7" si="18">SUM(G4:G6)</f>
        <v>-46078120.109999999</v>
      </c>
      <c r="H7" s="9">
        <f t="shared" si="9"/>
        <v>-31.431186978171894</v>
      </c>
      <c r="I7" s="8">
        <v>30273505</v>
      </c>
      <c r="J7" s="8">
        <f>SUM(J4:J6)</f>
        <v>15136752.5</v>
      </c>
      <c r="K7" s="8">
        <f>SUM(K4:K6)</f>
        <v>16438204.65</v>
      </c>
      <c r="L7" s="8">
        <f t="shared" ref="L7" si="19">SUM(L4:L6)</f>
        <v>1301452.1500000004</v>
      </c>
      <c r="M7" s="9">
        <f t="shared" si="10"/>
        <v>8.5979614848032995</v>
      </c>
      <c r="N7" s="8">
        <v>10539473.040000001</v>
      </c>
      <c r="O7" s="8">
        <f>SUM(O4:O6)</f>
        <v>5269736.5200000005</v>
      </c>
      <c r="P7" s="8">
        <f>SUM(P4:P6)</f>
        <v>5092319.99</v>
      </c>
      <c r="Q7" s="8">
        <f t="shared" ref="Q7" si="20">SUM(Q4:Q6)</f>
        <v>-177416.53000000026</v>
      </c>
      <c r="R7" s="9">
        <f t="shared" si="11"/>
        <v>-3.3667058936753111</v>
      </c>
      <c r="S7" s="8">
        <v>9300000</v>
      </c>
      <c r="T7" s="8">
        <f>SUM(T4:T6)</f>
        <v>4650000</v>
      </c>
      <c r="U7" s="8">
        <f>SUM(U4:U6)</f>
        <v>6237932.7300000004</v>
      </c>
      <c r="V7" s="8">
        <f t="shared" ref="V7" si="21">SUM(V4:V6)</f>
        <v>1587932.7300000004</v>
      </c>
      <c r="W7" s="9">
        <f t="shared" si="12"/>
        <v>34.149090967741948</v>
      </c>
      <c r="X7" s="8">
        <v>156225000</v>
      </c>
      <c r="Y7" s="8">
        <f>SUM(Y4:Y6)</f>
        <v>78112500</v>
      </c>
      <c r="Z7" s="8">
        <f>SUM(Z4:Z6)</f>
        <v>69709238</v>
      </c>
      <c r="AA7" s="8">
        <f t="shared" ref="AA7" si="22">SUM(AA4:AA6)</f>
        <v>-8403261.9999999963</v>
      </c>
      <c r="AB7" s="9">
        <f t="shared" si="13"/>
        <v>-10.757896623459748</v>
      </c>
      <c r="AC7" s="8">
        <v>8370557.5599999996</v>
      </c>
      <c r="AD7" s="8">
        <f>SUM(AD4:AD6)</f>
        <v>4185278.7800000003</v>
      </c>
      <c r="AE7" s="8">
        <f>SUM(AE4:AE6)</f>
        <v>4033718.79</v>
      </c>
      <c r="AF7" s="8">
        <f t="shared" ref="AF7" si="23">SUM(AF4:AF6)</f>
        <v>-151559.99</v>
      </c>
      <c r="AG7" s="9">
        <f t="shared" si="14"/>
        <v>-3.6212639101665762</v>
      </c>
      <c r="AH7" s="8">
        <v>1000000</v>
      </c>
      <c r="AI7" s="8">
        <f>SUM(AI4:AI6)</f>
        <v>500000</v>
      </c>
      <c r="AJ7" s="8">
        <f>SUM(AJ4:AJ6)</f>
        <v>3706001.4000000004</v>
      </c>
      <c r="AK7" s="8">
        <f t="shared" ref="AK7" si="24">SUM(AK4:AK6)</f>
        <v>3206001.4000000004</v>
      </c>
      <c r="AL7" s="9">
        <f t="shared" si="15"/>
        <v>641.20028000000002</v>
      </c>
      <c r="AM7" s="8">
        <v>15853225.879999999</v>
      </c>
      <c r="AN7" s="8">
        <f>SUM(AN4:AN6)</f>
        <v>7926612.9399999995</v>
      </c>
      <c r="AO7" s="8">
        <f>SUM(AO4:AO6)</f>
        <v>7659438.1299999999</v>
      </c>
      <c r="AP7" s="8">
        <f t="shared" ref="AP7" si="25">SUM(AP4:AP6)</f>
        <v>-267174.81000000006</v>
      </c>
      <c r="AQ7" s="9">
        <f t="shared" si="16"/>
        <v>-3.3706049736799701</v>
      </c>
      <c r="AR7" s="8">
        <v>10600000</v>
      </c>
      <c r="AS7" s="8">
        <f>SUM(AS4:AS6)</f>
        <v>5300000</v>
      </c>
      <c r="AT7" s="8">
        <f>SUM(AT4:AT6)</f>
        <v>6306203.1699999999</v>
      </c>
      <c r="AU7" s="8">
        <f t="shared" ref="AU7" si="26">SUM(AU4:AU6)</f>
        <v>1006203.1699999999</v>
      </c>
      <c r="AV7" s="9">
        <f t="shared" si="17"/>
        <v>18.984965471698111</v>
      </c>
    </row>
    <row r="8" spans="1:48" s="15" customFormat="1" x14ac:dyDescent="0.4">
      <c r="A8" s="162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  <c r="AH8" s="12"/>
      <c r="AI8" s="13"/>
      <c r="AJ8" s="13"/>
      <c r="AK8" s="13"/>
      <c r="AL8" s="14"/>
      <c r="AM8" s="12"/>
      <c r="AN8" s="13"/>
      <c r="AO8" s="13"/>
      <c r="AP8" s="13"/>
      <c r="AQ8" s="14"/>
      <c r="AR8" s="12"/>
      <c r="AS8" s="13"/>
      <c r="AT8" s="13"/>
      <c r="AU8" s="13"/>
      <c r="AV8" s="14"/>
    </row>
    <row r="9" spans="1:48" s="91" customFormat="1" x14ac:dyDescent="0.4">
      <c r="A9" s="163"/>
      <c r="C9" s="16" t="s">
        <v>218</v>
      </c>
      <c r="D9" s="7">
        <v>3200000</v>
      </c>
      <c r="E9" s="7">
        <f>D9/12*$D32</f>
        <v>1600000</v>
      </c>
      <c r="F9" s="7">
        <f>'งบ 4 แถว จ.หนองคาย'!D109</f>
        <v>1387218</v>
      </c>
      <c r="G9" s="7">
        <f>F9-E9</f>
        <v>-212782</v>
      </c>
      <c r="H9" s="18">
        <f t="shared" si="9"/>
        <v>-13.298874999999999</v>
      </c>
      <c r="I9" s="7">
        <v>800000</v>
      </c>
      <c r="J9" s="7">
        <f>I9/12*$D32</f>
        <v>400000</v>
      </c>
      <c r="K9" s="7">
        <f>'งบ 4 แถว จ.หนองคาย'!D896</f>
        <v>252963.08000000002</v>
      </c>
      <c r="L9" s="7">
        <f>K9-J9</f>
        <v>-147036.91999999998</v>
      </c>
      <c r="M9" s="18">
        <f t="shared" ref="M9:M20" si="27">L9/J9*100</f>
        <v>-36.759229999999995</v>
      </c>
      <c r="N9" s="7">
        <v>314481.33</v>
      </c>
      <c r="O9" s="7">
        <f>N9/12*$D32</f>
        <v>157240.66500000001</v>
      </c>
      <c r="P9" s="7">
        <f>'งบ 4 แถว จ.หนองคาย'!D1683</f>
        <v>60508</v>
      </c>
      <c r="Q9" s="7">
        <f>P9-O9</f>
        <v>-96732.665000000008</v>
      </c>
      <c r="R9" s="18">
        <f t="shared" ref="R9:R20" si="28">Q9/O9*100</f>
        <v>-61.518860277015499</v>
      </c>
      <c r="S9" s="7">
        <v>200000</v>
      </c>
      <c r="T9" s="7">
        <f>S9/12*$D32</f>
        <v>100000</v>
      </c>
      <c r="U9" s="7">
        <f>'งบ 4 แถว จ.หนองคาย'!D2470</f>
        <v>84763</v>
      </c>
      <c r="V9" s="7">
        <f>U9-T9</f>
        <v>-15237</v>
      </c>
      <c r="W9" s="18">
        <f t="shared" ref="W9:W20" si="29">V9/T9*100</f>
        <v>-15.237</v>
      </c>
      <c r="X9" s="7">
        <v>3311000</v>
      </c>
      <c r="Y9" s="7">
        <f>X9/12*$D32</f>
        <v>1655500</v>
      </c>
      <c r="Z9" s="7">
        <f>'งบ 4 แถว จ.หนองคาย'!D3257</f>
        <v>1467744.75</v>
      </c>
      <c r="AA9" s="7">
        <f>Z9-Y9</f>
        <v>-187755.25</v>
      </c>
      <c r="AB9" s="18">
        <f t="shared" ref="AB9:AB20" si="30">AA9/Y9*100</f>
        <v>-11.341301721534279</v>
      </c>
      <c r="AC9" s="7">
        <v>242400</v>
      </c>
      <c r="AD9" s="7">
        <f>AC9/12*$D32</f>
        <v>121200</v>
      </c>
      <c r="AE9" s="7">
        <f>'งบ 4 แถว จ.หนองคาย'!D4044</f>
        <v>111636</v>
      </c>
      <c r="AF9" s="7">
        <f>AE9-AD9</f>
        <v>-9564</v>
      </c>
      <c r="AG9" s="18">
        <f t="shared" ref="AG9:AG20" si="31">AF9/AD9*100</f>
        <v>-7.891089108910891</v>
      </c>
      <c r="AH9" s="7">
        <v>487421.22</v>
      </c>
      <c r="AI9" s="7">
        <f>AH9/12*$D32</f>
        <v>243710.61</v>
      </c>
      <c r="AJ9" s="7">
        <f>'งบ 4 แถว จ.หนองคาย'!D4831</f>
        <v>67549</v>
      </c>
      <c r="AK9" s="7">
        <f>AJ9-AI9</f>
        <v>-176161.61</v>
      </c>
      <c r="AL9" s="18">
        <f t="shared" ref="AL9:AL20" si="32">AK9/AI9*100</f>
        <v>-72.283110694277937</v>
      </c>
      <c r="AM9" s="7">
        <v>873602</v>
      </c>
      <c r="AN9" s="7">
        <f>AM9/12*$D32</f>
        <v>436801</v>
      </c>
      <c r="AO9" s="7">
        <f>'งบ 4 แถว จ.หนองคาย'!D5618</f>
        <v>136823</v>
      </c>
      <c r="AP9" s="7">
        <f>AO9-AN9</f>
        <v>-299978</v>
      </c>
      <c r="AQ9" s="18">
        <f t="shared" ref="AQ9:AQ20" si="33">AP9/AN9*100</f>
        <v>-68.676124825721558</v>
      </c>
      <c r="AR9" s="7">
        <v>300000</v>
      </c>
      <c r="AS9" s="7">
        <f>AR9/12*$D32</f>
        <v>150000</v>
      </c>
      <c r="AT9" s="7">
        <f>'งบ 4 แถว จ.หนองคาย'!D6405</f>
        <v>123125</v>
      </c>
      <c r="AU9" s="7">
        <f>AT9-AS9</f>
        <v>-26875</v>
      </c>
      <c r="AV9" s="18">
        <f t="shared" ref="AV9:AV20" si="34">AU9/AS9*100</f>
        <v>-17.916666666666668</v>
      </c>
    </row>
    <row r="10" spans="1:48" s="91" customFormat="1" x14ac:dyDescent="0.4">
      <c r="A10" s="163"/>
      <c r="B10" s="94"/>
      <c r="C10" s="16" t="s">
        <v>220</v>
      </c>
      <c r="D10" s="7">
        <v>500000</v>
      </c>
      <c r="E10" s="7">
        <f>D10/12*$D32</f>
        <v>250000</v>
      </c>
      <c r="F10" s="7">
        <f>'งบ 4 แถว จ.หนองคาย'!D110</f>
        <v>61800</v>
      </c>
      <c r="G10" s="7">
        <f t="shared" ref="G10:G19" si="35">F10-E10</f>
        <v>-188200</v>
      </c>
      <c r="H10" s="18">
        <f t="shared" si="9"/>
        <v>-75.28</v>
      </c>
      <c r="I10" s="7">
        <v>0</v>
      </c>
      <c r="J10" s="7">
        <f>I10/12*$D32</f>
        <v>0</v>
      </c>
      <c r="K10" s="7">
        <f>'งบ 4 แถว จ.หนองคาย'!D897</f>
        <v>840</v>
      </c>
      <c r="L10" s="7">
        <f t="shared" ref="L10:L19" si="36">K10-J10</f>
        <v>840</v>
      </c>
      <c r="M10" s="18" t="e">
        <f t="shared" si="27"/>
        <v>#DIV/0!</v>
      </c>
      <c r="N10" s="7">
        <v>6240</v>
      </c>
      <c r="O10" s="7">
        <f>N10/12*$D32</f>
        <v>3120</v>
      </c>
      <c r="P10" s="7">
        <f>'งบ 4 แถว จ.หนองคาย'!D1684</f>
        <v>4080</v>
      </c>
      <c r="Q10" s="7">
        <f t="shared" ref="Q10:Q19" si="37">P10-O10</f>
        <v>960</v>
      </c>
      <c r="R10" s="18">
        <f t="shared" si="28"/>
        <v>30.76923076923077</v>
      </c>
      <c r="S10" s="7">
        <v>40000</v>
      </c>
      <c r="T10" s="7">
        <f>S10/12*$D32</f>
        <v>20000</v>
      </c>
      <c r="U10" s="7">
        <f>'งบ 4 แถว จ.หนองคาย'!D2471</f>
        <v>8400</v>
      </c>
      <c r="V10" s="7">
        <f t="shared" ref="V10:V19" si="38">U10-T10</f>
        <v>-11600</v>
      </c>
      <c r="W10" s="18">
        <f t="shared" si="29"/>
        <v>-57.999999999999993</v>
      </c>
      <c r="X10" s="7">
        <v>5000</v>
      </c>
      <c r="Y10" s="7">
        <f>X10/12*$D32</f>
        <v>2500</v>
      </c>
      <c r="Z10" s="7">
        <f>'งบ 4 แถว จ.หนองคาย'!D3258</f>
        <v>28526</v>
      </c>
      <c r="AA10" s="7">
        <f t="shared" ref="AA10:AA19" si="39">Z10-Y10</f>
        <v>26026</v>
      </c>
      <c r="AB10" s="18">
        <f t="shared" si="30"/>
        <v>1041.04</v>
      </c>
      <c r="AC10" s="7">
        <v>40000</v>
      </c>
      <c r="AD10" s="7">
        <f>AC10/12*$D32</f>
        <v>20000</v>
      </c>
      <c r="AE10" s="7">
        <f>'งบ 4 แถว จ.หนองคาย'!D4045</f>
        <v>25600</v>
      </c>
      <c r="AF10" s="7">
        <f t="shared" ref="AF10:AF19" si="40">AE10-AD10</f>
        <v>5600</v>
      </c>
      <c r="AG10" s="18">
        <f t="shared" si="31"/>
        <v>28.000000000000004</v>
      </c>
      <c r="AH10" s="7">
        <v>189140</v>
      </c>
      <c r="AI10" s="7">
        <f>AH10/12*$D32</f>
        <v>94570</v>
      </c>
      <c r="AJ10" s="7">
        <f>'งบ 4 แถว จ.หนองคาย'!D4832</f>
        <v>25100.940000000002</v>
      </c>
      <c r="AK10" s="7">
        <f t="shared" ref="AK10:AK19" si="41">AJ10-AI10</f>
        <v>-69469.06</v>
      </c>
      <c r="AL10" s="18">
        <f t="shared" si="32"/>
        <v>-73.457819604525739</v>
      </c>
      <c r="AM10" s="7">
        <v>9500</v>
      </c>
      <c r="AN10" s="7">
        <f>AM10/12*$D32</f>
        <v>4750</v>
      </c>
      <c r="AO10" s="7">
        <f>'งบ 4 แถว จ.หนองคาย'!D5619</f>
        <v>1500</v>
      </c>
      <c r="AP10" s="7">
        <f t="shared" ref="AP10:AP19" si="42">AO10-AN10</f>
        <v>-3250</v>
      </c>
      <c r="AQ10" s="18">
        <f t="shared" si="33"/>
        <v>-68.421052631578945</v>
      </c>
      <c r="AR10" s="7">
        <v>1</v>
      </c>
      <c r="AS10" s="7">
        <f>AR10/12*$D32</f>
        <v>0.5</v>
      </c>
      <c r="AT10" s="7">
        <f>'งบ 4 แถว จ.หนองคาย'!D6406</f>
        <v>0</v>
      </c>
      <c r="AU10" s="7">
        <f t="shared" ref="AU10:AU19" si="43">AT10-AS10</f>
        <v>-0.5</v>
      </c>
      <c r="AV10" s="18">
        <f t="shared" si="34"/>
        <v>-100</v>
      </c>
    </row>
    <row r="11" spans="1:48" s="91" customFormat="1" x14ac:dyDescent="0.4">
      <c r="A11" s="163"/>
      <c r="B11" s="94"/>
      <c r="C11" s="16" t="s">
        <v>222</v>
      </c>
      <c r="D11" s="7">
        <v>2000000</v>
      </c>
      <c r="E11" s="7">
        <f>D11/12*$D32</f>
        <v>1000000</v>
      </c>
      <c r="F11" s="7">
        <f>'งบ 4 แถว จ.หนองคาย'!D111</f>
        <v>918466.81</v>
      </c>
      <c r="G11" s="7">
        <f t="shared" si="35"/>
        <v>-81533.189999999944</v>
      </c>
      <c r="H11" s="18">
        <f t="shared" si="9"/>
        <v>-8.1533189999999944</v>
      </c>
      <c r="I11" s="7">
        <v>1000000</v>
      </c>
      <c r="J11" s="7">
        <f>I11/12*$D32</f>
        <v>500000</v>
      </c>
      <c r="K11" s="7">
        <f>'งบ 4 แถว จ.หนองคาย'!D898</f>
        <v>270792</v>
      </c>
      <c r="L11" s="7">
        <f t="shared" si="36"/>
        <v>-229208</v>
      </c>
      <c r="M11" s="18">
        <f t="shared" si="27"/>
        <v>-45.8416</v>
      </c>
      <c r="N11" s="7">
        <v>274207.07</v>
      </c>
      <c r="O11" s="7">
        <f>N11/12*$D32</f>
        <v>137103.535</v>
      </c>
      <c r="P11" s="7">
        <f>'งบ 4 แถว จ.หนองคาย'!D1685</f>
        <v>100614.6</v>
      </c>
      <c r="Q11" s="7">
        <f t="shared" si="37"/>
        <v>-36488.934999999998</v>
      </c>
      <c r="R11" s="18">
        <f t="shared" si="28"/>
        <v>-26.614146017460449</v>
      </c>
      <c r="S11" s="7">
        <v>500000</v>
      </c>
      <c r="T11" s="7">
        <f>S11/12*$D32</f>
        <v>250000</v>
      </c>
      <c r="U11" s="7">
        <f>'งบ 4 แถว จ.หนองคาย'!D2472</f>
        <v>187406.8</v>
      </c>
      <c r="V11" s="7">
        <f t="shared" si="38"/>
        <v>-62593.200000000012</v>
      </c>
      <c r="W11" s="18">
        <f t="shared" si="29"/>
        <v>-25.037280000000006</v>
      </c>
      <c r="X11" s="7">
        <v>1056000</v>
      </c>
      <c r="Y11" s="7">
        <f>X11/12*$D32</f>
        <v>528000</v>
      </c>
      <c r="Z11" s="7">
        <f>'งบ 4 แถว จ.หนองคาย'!D3259</f>
        <v>375775</v>
      </c>
      <c r="AA11" s="7">
        <f t="shared" si="39"/>
        <v>-152225</v>
      </c>
      <c r="AB11" s="18">
        <f t="shared" si="30"/>
        <v>-28.830492424242426</v>
      </c>
      <c r="AC11" s="7">
        <v>210000</v>
      </c>
      <c r="AD11" s="7">
        <f>AC11/12*$D32</f>
        <v>105000</v>
      </c>
      <c r="AE11" s="7">
        <f>'งบ 4 แถว จ.หนองคาย'!D4046</f>
        <v>82405</v>
      </c>
      <c r="AF11" s="7">
        <f t="shared" si="40"/>
        <v>-22595</v>
      </c>
      <c r="AG11" s="18">
        <f t="shared" si="31"/>
        <v>-21.519047619047619</v>
      </c>
      <c r="AH11" s="7">
        <v>253400</v>
      </c>
      <c r="AI11" s="7">
        <f>AH11/12*$D32</f>
        <v>126700</v>
      </c>
      <c r="AJ11" s="7">
        <f>'งบ 4 แถว จ.หนองคาย'!D4833</f>
        <v>106650</v>
      </c>
      <c r="AK11" s="7">
        <f t="shared" si="41"/>
        <v>-20050</v>
      </c>
      <c r="AL11" s="18">
        <f t="shared" si="32"/>
        <v>-15.824782951854774</v>
      </c>
      <c r="AM11" s="7">
        <v>537220</v>
      </c>
      <c r="AN11" s="7">
        <f>AM11/12*$D32</f>
        <v>268610</v>
      </c>
      <c r="AO11" s="7">
        <f>'งบ 4 แถว จ.หนองคาย'!D5620</f>
        <v>254343</v>
      </c>
      <c r="AP11" s="7">
        <f t="shared" si="42"/>
        <v>-14267</v>
      </c>
      <c r="AQ11" s="18">
        <f t="shared" si="33"/>
        <v>-5.3114180410260223</v>
      </c>
      <c r="AR11" s="7">
        <v>500000</v>
      </c>
      <c r="AS11" s="7">
        <f>AR11/12*$D32</f>
        <v>250000</v>
      </c>
      <c r="AT11" s="7">
        <f>'งบ 4 แถว จ.หนองคาย'!D6407</f>
        <v>178200</v>
      </c>
      <c r="AU11" s="7">
        <f t="shared" si="43"/>
        <v>-71800</v>
      </c>
      <c r="AV11" s="18">
        <f t="shared" si="34"/>
        <v>-28.720000000000002</v>
      </c>
    </row>
    <row r="12" spans="1:48" s="91" customFormat="1" x14ac:dyDescent="0.4">
      <c r="A12" s="163"/>
      <c r="B12" s="94"/>
      <c r="C12" s="16" t="s">
        <v>224</v>
      </c>
      <c r="D12" s="7">
        <v>400000</v>
      </c>
      <c r="E12" s="7">
        <f>D12/12*$D32</f>
        <v>200000</v>
      </c>
      <c r="F12" s="7">
        <f>'งบ 4 แถว จ.หนองคาย'!D112</f>
        <v>245185</v>
      </c>
      <c r="G12" s="7">
        <f t="shared" si="35"/>
        <v>45185</v>
      </c>
      <c r="H12" s="18">
        <f t="shared" si="9"/>
        <v>22.592499999999998</v>
      </c>
      <c r="I12" s="7">
        <v>100000</v>
      </c>
      <c r="J12" s="7">
        <f>I12/12*$D32</f>
        <v>50000</v>
      </c>
      <c r="K12" s="7">
        <f>'งบ 4 แถว จ.หนองคาย'!D899</f>
        <v>98016</v>
      </c>
      <c r="L12" s="7">
        <f t="shared" si="36"/>
        <v>48016</v>
      </c>
      <c r="M12" s="18">
        <f t="shared" si="27"/>
        <v>96.031999999999996</v>
      </c>
      <c r="N12" s="7">
        <v>41847</v>
      </c>
      <c r="O12" s="7">
        <f>N12/12*$D32</f>
        <v>20923.5</v>
      </c>
      <c r="P12" s="7">
        <f>'งบ 4 แถว จ.หนองคาย'!D1686</f>
        <v>26187</v>
      </c>
      <c r="Q12" s="7">
        <f t="shared" si="37"/>
        <v>5263.5</v>
      </c>
      <c r="R12" s="18">
        <f t="shared" si="28"/>
        <v>25.155925155925157</v>
      </c>
      <c r="S12" s="7">
        <v>40000</v>
      </c>
      <c r="T12" s="7">
        <f>S12/12*$D32</f>
        <v>20000</v>
      </c>
      <c r="U12" s="7">
        <f>'งบ 4 แถว จ.หนองคาย'!D2473</f>
        <v>25387</v>
      </c>
      <c r="V12" s="7">
        <f t="shared" si="38"/>
        <v>5387</v>
      </c>
      <c r="W12" s="18">
        <f t="shared" si="29"/>
        <v>26.934999999999999</v>
      </c>
      <c r="X12" s="7">
        <v>1004000</v>
      </c>
      <c r="Y12" s="7">
        <f>X12/12*$D32</f>
        <v>502000</v>
      </c>
      <c r="Z12" s="7">
        <f>'งบ 4 แถว จ.หนองคาย'!D3260</f>
        <v>308139.46999999997</v>
      </c>
      <c r="AA12" s="7">
        <f t="shared" si="39"/>
        <v>-193860.53000000003</v>
      </c>
      <c r="AB12" s="18">
        <f t="shared" si="30"/>
        <v>-38.617635458167335</v>
      </c>
      <c r="AC12" s="7">
        <v>60000</v>
      </c>
      <c r="AD12" s="7">
        <f>AC12/12*$D32</f>
        <v>30000</v>
      </c>
      <c r="AE12" s="7">
        <f>'งบ 4 แถว จ.หนองคาย'!D4047</f>
        <v>35673</v>
      </c>
      <c r="AF12" s="7">
        <f t="shared" si="40"/>
        <v>5673</v>
      </c>
      <c r="AG12" s="18">
        <f t="shared" si="31"/>
        <v>18.91</v>
      </c>
      <c r="AH12" s="7">
        <v>58447</v>
      </c>
      <c r="AI12" s="7">
        <f>AH12/12*$D32</f>
        <v>29223.5</v>
      </c>
      <c r="AJ12" s="7">
        <f>'งบ 4 แถว จ.หนองคาย'!D4834</f>
        <v>57482</v>
      </c>
      <c r="AK12" s="7">
        <f t="shared" si="41"/>
        <v>28258.5</v>
      </c>
      <c r="AL12" s="18">
        <f t="shared" si="32"/>
        <v>96.6978630211987</v>
      </c>
      <c r="AM12" s="7">
        <v>157605</v>
      </c>
      <c r="AN12" s="7">
        <f>AM12/12*$D32</f>
        <v>78802.5</v>
      </c>
      <c r="AO12" s="7">
        <f>'งบ 4 แถว จ.หนองคาย'!D5621</f>
        <v>44180</v>
      </c>
      <c r="AP12" s="7">
        <f t="shared" si="42"/>
        <v>-34622.5</v>
      </c>
      <c r="AQ12" s="18">
        <f t="shared" si="33"/>
        <v>-43.935788839186571</v>
      </c>
      <c r="AR12" s="7">
        <v>100000</v>
      </c>
      <c r="AS12" s="7">
        <f>AR12/12*$D32</f>
        <v>50000</v>
      </c>
      <c r="AT12" s="7">
        <f>'งบ 4 แถว จ.หนองคาย'!D6408</f>
        <v>70004</v>
      </c>
      <c r="AU12" s="7">
        <f t="shared" si="43"/>
        <v>20004</v>
      </c>
      <c r="AV12" s="18">
        <f t="shared" si="34"/>
        <v>40.007999999999996</v>
      </c>
    </row>
    <row r="13" spans="1:48" s="91" customFormat="1" x14ac:dyDescent="0.4">
      <c r="A13" s="163"/>
      <c r="B13" s="94"/>
      <c r="C13" s="16" t="s">
        <v>226</v>
      </c>
      <c r="D13" s="7">
        <v>200000</v>
      </c>
      <c r="E13" s="7">
        <f>D13/12*$D32</f>
        <v>100000</v>
      </c>
      <c r="F13" s="7">
        <f>'งบ 4 แถว จ.หนองคาย'!D113</f>
        <v>57210</v>
      </c>
      <c r="G13" s="7">
        <f t="shared" si="35"/>
        <v>-42790</v>
      </c>
      <c r="H13" s="18">
        <f t="shared" si="9"/>
        <v>-42.79</v>
      </c>
      <c r="I13" s="7">
        <v>5790</v>
      </c>
      <c r="J13" s="7">
        <f>I13/12*$D32</f>
        <v>2895</v>
      </c>
      <c r="K13" s="7">
        <f>'งบ 4 แถว จ.หนองคาย'!D900</f>
        <v>0</v>
      </c>
      <c r="L13" s="7">
        <f t="shared" si="36"/>
        <v>-2895</v>
      </c>
      <c r="M13" s="18">
        <f t="shared" si="27"/>
        <v>-100</v>
      </c>
      <c r="N13" s="7">
        <v>1200</v>
      </c>
      <c r="O13" s="7">
        <f>N13/12*$D32</f>
        <v>600</v>
      </c>
      <c r="P13" s="7">
        <f>'งบ 4 แถว จ.หนองคาย'!D1687</f>
        <v>0</v>
      </c>
      <c r="Q13" s="7">
        <f t="shared" si="37"/>
        <v>-600</v>
      </c>
      <c r="R13" s="18">
        <f t="shared" si="28"/>
        <v>-100</v>
      </c>
      <c r="S13" s="7">
        <v>1</v>
      </c>
      <c r="T13" s="7">
        <f>S13/12*$D32</f>
        <v>0.5</v>
      </c>
      <c r="U13" s="7">
        <f>'งบ 4 แถว จ.หนองคาย'!D2474</f>
        <v>0</v>
      </c>
      <c r="V13" s="7">
        <f t="shared" si="38"/>
        <v>-0.5</v>
      </c>
      <c r="W13" s="18">
        <f t="shared" si="29"/>
        <v>-100</v>
      </c>
      <c r="X13" s="7">
        <v>13500</v>
      </c>
      <c r="Y13" s="7">
        <f>X13/12*$D32</f>
        <v>6750</v>
      </c>
      <c r="Z13" s="7">
        <f>'งบ 4 แถว จ.หนองคาย'!D3261</f>
        <v>70018</v>
      </c>
      <c r="AA13" s="7">
        <f t="shared" si="39"/>
        <v>63268</v>
      </c>
      <c r="AB13" s="18">
        <f>AA13/Y13*100</f>
        <v>937.3037037037036</v>
      </c>
      <c r="AC13" s="7">
        <v>0</v>
      </c>
      <c r="AD13" s="7">
        <f>AC13/12*$D32</f>
        <v>0</v>
      </c>
      <c r="AE13" s="7">
        <f>'งบ 4 แถว จ.หนองคาย'!D4048</f>
        <v>0</v>
      </c>
      <c r="AF13" s="7">
        <f t="shared" si="40"/>
        <v>0</v>
      </c>
      <c r="AG13" s="18" t="e">
        <f t="shared" si="31"/>
        <v>#DIV/0!</v>
      </c>
      <c r="AH13" s="7">
        <v>35000</v>
      </c>
      <c r="AI13" s="7">
        <f>AH13/12*$D32</f>
        <v>17500</v>
      </c>
      <c r="AJ13" s="7">
        <f>'งบ 4 แถว จ.หนองคาย'!D4835</f>
        <v>1050</v>
      </c>
      <c r="AK13" s="7">
        <f t="shared" si="41"/>
        <v>-16450</v>
      </c>
      <c r="AL13" s="18">
        <f t="shared" si="32"/>
        <v>-94</v>
      </c>
      <c r="AM13" s="7">
        <v>82500</v>
      </c>
      <c r="AN13" s="7">
        <f>AM13/12*$D32</f>
        <v>41250</v>
      </c>
      <c r="AO13" s="7">
        <f>'งบ 4 แถว จ.หนองคาย'!D5622</f>
        <v>5920</v>
      </c>
      <c r="AP13" s="7">
        <f t="shared" si="42"/>
        <v>-35330</v>
      </c>
      <c r="AQ13" s="18">
        <f t="shared" si="33"/>
        <v>-85.648484848484856</v>
      </c>
      <c r="AR13" s="7">
        <v>6050</v>
      </c>
      <c r="AS13" s="7">
        <f>AR13/12*$D32</f>
        <v>3025</v>
      </c>
      <c r="AT13" s="7">
        <f>'งบ 4 แถว จ.หนองคาย'!D6409</f>
        <v>3750</v>
      </c>
      <c r="AU13" s="7">
        <f t="shared" si="43"/>
        <v>725</v>
      </c>
      <c r="AV13" s="18">
        <f t="shared" si="34"/>
        <v>23.966942148760332</v>
      </c>
    </row>
    <row r="14" spans="1:48" s="91" customFormat="1" x14ac:dyDescent="0.4">
      <c r="A14" s="163"/>
      <c r="B14" s="94"/>
      <c r="C14" s="16" t="s">
        <v>228</v>
      </c>
      <c r="D14" s="7">
        <v>400000</v>
      </c>
      <c r="E14" s="7">
        <f>D14/12*$D32</f>
        <v>200000</v>
      </c>
      <c r="F14" s="7">
        <f>'งบ 4 แถว จ.หนองคาย'!D114</f>
        <v>911830</v>
      </c>
      <c r="G14" s="7">
        <f t="shared" si="35"/>
        <v>711830</v>
      </c>
      <c r="H14" s="18">
        <f t="shared" si="9"/>
        <v>355.91499999999996</v>
      </c>
      <c r="I14" s="7">
        <v>480000</v>
      </c>
      <c r="J14" s="7">
        <f>I14/12*$D32</f>
        <v>240000</v>
      </c>
      <c r="K14" s="7">
        <f>'งบ 4 แถว จ.หนองคาย'!D901</f>
        <v>90859.8</v>
      </c>
      <c r="L14" s="7">
        <f t="shared" si="36"/>
        <v>-149140.20000000001</v>
      </c>
      <c r="M14" s="18">
        <f t="shared" si="27"/>
        <v>-62.141750000000009</v>
      </c>
      <c r="N14" s="7">
        <v>382880</v>
      </c>
      <c r="O14" s="7">
        <f>N14/12*$D32</f>
        <v>191440</v>
      </c>
      <c r="P14" s="7">
        <f>'งบ 4 แถว จ.หนองคาย'!D1688</f>
        <v>162830</v>
      </c>
      <c r="Q14" s="7">
        <f t="shared" si="37"/>
        <v>-28610</v>
      </c>
      <c r="R14" s="18">
        <f t="shared" si="28"/>
        <v>-14.944630171333054</v>
      </c>
      <c r="S14" s="7">
        <v>200000</v>
      </c>
      <c r="T14" s="7">
        <f>S14/12*$D32</f>
        <v>100000</v>
      </c>
      <c r="U14" s="7">
        <f>'งบ 4 แถว จ.หนองคาย'!D2475</f>
        <v>85269</v>
      </c>
      <c r="V14" s="7">
        <f t="shared" si="38"/>
        <v>-14731</v>
      </c>
      <c r="W14" s="18">
        <f t="shared" si="29"/>
        <v>-14.731</v>
      </c>
      <c r="X14" s="7">
        <v>657600</v>
      </c>
      <c r="Y14" s="7">
        <f>X14/12*$D32</f>
        <v>328800</v>
      </c>
      <c r="Z14" s="7">
        <f>'งบ 4 แถว จ.หนองคาย'!D3262</f>
        <v>347514.6</v>
      </c>
      <c r="AA14" s="7">
        <f t="shared" si="39"/>
        <v>18714.599999999977</v>
      </c>
      <c r="AB14" s="18">
        <f t="shared" si="30"/>
        <v>5.6917883211678761</v>
      </c>
      <c r="AC14" s="7">
        <v>342700</v>
      </c>
      <c r="AD14" s="7">
        <f>AC14/12*$D32</f>
        <v>171350</v>
      </c>
      <c r="AE14" s="7">
        <f>'งบ 4 แถว จ.หนองคาย'!D4049</f>
        <v>174990</v>
      </c>
      <c r="AF14" s="7">
        <f t="shared" si="40"/>
        <v>3640</v>
      </c>
      <c r="AG14" s="18">
        <f t="shared" si="31"/>
        <v>2.1243069740297638</v>
      </c>
      <c r="AH14" s="7">
        <v>108070</v>
      </c>
      <c r="AI14" s="7">
        <f>AH14/12*$D32</f>
        <v>54035</v>
      </c>
      <c r="AJ14" s="7">
        <f>'งบ 4 แถว จ.หนองคาย'!D4836</f>
        <v>35344.6</v>
      </c>
      <c r="AK14" s="7">
        <f t="shared" si="41"/>
        <v>-18690.400000000001</v>
      </c>
      <c r="AL14" s="18">
        <f t="shared" si="32"/>
        <v>-34.589432775053211</v>
      </c>
      <c r="AM14" s="7">
        <v>906600</v>
      </c>
      <c r="AN14" s="7">
        <f>AM14/12*$D32</f>
        <v>453300</v>
      </c>
      <c r="AO14" s="7">
        <f>'งบ 4 แถว จ.หนองคาย'!D5623</f>
        <v>334140</v>
      </c>
      <c r="AP14" s="7">
        <f t="shared" si="42"/>
        <v>-119160</v>
      </c>
      <c r="AQ14" s="18">
        <f t="shared" si="33"/>
        <v>-26.287227001985443</v>
      </c>
      <c r="AR14" s="7">
        <v>49870</v>
      </c>
      <c r="AS14" s="7">
        <f>AR14/12*$D32</f>
        <v>24935</v>
      </c>
      <c r="AT14" s="7">
        <f>'งบ 4 แถว จ.หนองคาย'!D6410</f>
        <v>3170</v>
      </c>
      <c r="AU14" s="7">
        <f t="shared" si="43"/>
        <v>-21765</v>
      </c>
      <c r="AV14" s="18">
        <f t="shared" si="34"/>
        <v>-87.286946059755365</v>
      </c>
    </row>
    <row r="15" spans="1:48" s="91" customFormat="1" x14ac:dyDescent="0.4">
      <c r="A15" s="163"/>
      <c r="B15" s="94"/>
      <c r="C15" s="16" t="s">
        <v>230</v>
      </c>
      <c r="D15" s="7">
        <v>3250000</v>
      </c>
      <c r="E15" s="7">
        <f>D15/12*$D32</f>
        <v>1625000</v>
      </c>
      <c r="F15" s="7">
        <f>'งบ 4 แถว จ.หนองคาย'!D115</f>
        <v>1270482.2</v>
      </c>
      <c r="G15" s="7">
        <f t="shared" si="35"/>
        <v>-354517.80000000005</v>
      </c>
      <c r="H15" s="18">
        <f t="shared" si="9"/>
        <v>-21.816480000000002</v>
      </c>
      <c r="I15" s="7">
        <v>1160000</v>
      </c>
      <c r="J15" s="7">
        <f>I15/12*$D32</f>
        <v>580000</v>
      </c>
      <c r="K15" s="7">
        <f>'งบ 4 แถว จ.หนองคาย'!D902</f>
        <v>514054.3</v>
      </c>
      <c r="L15" s="7">
        <f t="shared" si="36"/>
        <v>-65945.700000000012</v>
      </c>
      <c r="M15" s="18">
        <f t="shared" si="27"/>
        <v>-11.369948275862072</v>
      </c>
      <c r="N15" s="7">
        <v>298898</v>
      </c>
      <c r="O15" s="7">
        <f>N15/12*$D32</f>
        <v>149449</v>
      </c>
      <c r="P15" s="7">
        <f>'งบ 4 แถว จ.หนองคาย'!D1689</f>
        <v>164619</v>
      </c>
      <c r="Q15" s="7">
        <f t="shared" si="37"/>
        <v>15170</v>
      </c>
      <c r="R15" s="18">
        <f t="shared" si="28"/>
        <v>10.15061994392736</v>
      </c>
      <c r="S15" s="7">
        <v>500000</v>
      </c>
      <c r="T15" s="7">
        <f>S15/12*$D32</f>
        <v>250000</v>
      </c>
      <c r="U15" s="7">
        <f>'งบ 4 แถว จ.หนองคาย'!D2476</f>
        <v>254599.81</v>
      </c>
      <c r="V15" s="7">
        <f t="shared" si="38"/>
        <v>4599.8099999999977</v>
      </c>
      <c r="W15" s="18">
        <f t="shared" si="29"/>
        <v>1.839923999999999</v>
      </c>
      <c r="X15" s="7">
        <v>7641000</v>
      </c>
      <c r="Y15" s="7">
        <f>X15/12*$D32</f>
        <v>3820500</v>
      </c>
      <c r="Z15" s="7">
        <f>'งบ 4 แถว จ.หนองคาย'!D3263</f>
        <v>3685185</v>
      </c>
      <c r="AA15" s="7">
        <f t="shared" si="39"/>
        <v>-135315</v>
      </c>
      <c r="AB15" s="18">
        <f t="shared" si="30"/>
        <v>-3.5418138987043579</v>
      </c>
      <c r="AC15" s="7">
        <v>401830</v>
      </c>
      <c r="AD15" s="7">
        <f>AC15/12*$D32</f>
        <v>200915</v>
      </c>
      <c r="AE15" s="7">
        <f>'งบ 4 แถว จ.หนองคาย'!D4050</f>
        <v>127704.3</v>
      </c>
      <c r="AF15" s="7">
        <f t="shared" si="40"/>
        <v>-73210.7</v>
      </c>
      <c r="AG15" s="18">
        <f t="shared" si="31"/>
        <v>-36.438643207326479</v>
      </c>
      <c r="AH15" s="7">
        <v>811985</v>
      </c>
      <c r="AI15" s="7">
        <f>AH15/12*$D32</f>
        <v>405992.5</v>
      </c>
      <c r="AJ15" s="7">
        <f>'งบ 4 แถว จ.หนองคาย'!D4837</f>
        <v>595167</v>
      </c>
      <c r="AK15" s="7">
        <f t="shared" si="41"/>
        <v>189174.5</v>
      </c>
      <c r="AL15" s="18">
        <f t="shared" si="32"/>
        <v>46.595565189012113</v>
      </c>
      <c r="AM15" s="7">
        <v>965455</v>
      </c>
      <c r="AN15" s="7">
        <f>AM15/12*$D32</f>
        <v>482727.5</v>
      </c>
      <c r="AO15" s="7">
        <f>'งบ 4 แถว จ.หนองคาย'!D5624</f>
        <v>345908</v>
      </c>
      <c r="AP15" s="7">
        <f t="shared" si="42"/>
        <v>-136819.5</v>
      </c>
      <c r="AQ15" s="18">
        <f t="shared" si="33"/>
        <v>-28.343009254703738</v>
      </c>
      <c r="AR15" s="7">
        <v>500000</v>
      </c>
      <c r="AS15" s="7">
        <f>AR15/12*$D32</f>
        <v>250000</v>
      </c>
      <c r="AT15" s="7">
        <f>'งบ 4 แถว จ.หนองคาย'!D6411</f>
        <v>184456</v>
      </c>
      <c r="AU15" s="7">
        <f t="shared" si="43"/>
        <v>-65544</v>
      </c>
      <c r="AV15" s="18">
        <f t="shared" si="34"/>
        <v>-26.217600000000001</v>
      </c>
    </row>
    <row r="16" spans="1:48" s="91" customFormat="1" x14ac:dyDescent="0.4">
      <c r="A16" s="163"/>
      <c r="B16" s="94"/>
      <c r="C16" s="16" t="s">
        <v>214</v>
      </c>
      <c r="D16" s="7">
        <v>7800000</v>
      </c>
      <c r="E16" s="7">
        <f>D16/12*$D32</f>
        <v>3900000</v>
      </c>
      <c r="F16" s="7">
        <f>'งบ 4 แถว จ.หนองคาย'!D107</f>
        <v>3139805.95</v>
      </c>
      <c r="G16" s="7">
        <f t="shared" si="35"/>
        <v>-760194.04999999981</v>
      </c>
      <c r="H16" s="18">
        <f t="shared" si="9"/>
        <v>-19.492155128205123</v>
      </c>
      <c r="I16" s="7">
        <v>0</v>
      </c>
      <c r="J16" s="7">
        <f>I16/12*$D32</f>
        <v>0</v>
      </c>
      <c r="K16" s="7">
        <f>'งบ 4 แถว จ.หนองคาย'!D894</f>
        <v>0</v>
      </c>
      <c r="L16" s="7">
        <f t="shared" si="36"/>
        <v>0</v>
      </c>
      <c r="M16" s="18" t="e">
        <f t="shared" si="27"/>
        <v>#DIV/0!</v>
      </c>
      <c r="N16" s="7">
        <v>27396</v>
      </c>
      <c r="O16" s="7">
        <f>N16/12*$D32</f>
        <v>13698</v>
      </c>
      <c r="P16" s="7">
        <f>'งบ 4 แถว จ.หนองคาย'!D1681</f>
        <v>12442</v>
      </c>
      <c r="Q16" s="7">
        <f t="shared" si="37"/>
        <v>-1256</v>
      </c>
      <c r="R16" s="18">
        <f t="shared" si="28"/>
        <v>-9.1692217842020742</v>
      </c>
      <c r="S16" s="7">
        <v>1000000</v>
      </c>
      <c r="T16" s="7">
        <f>S16/12*$D32</f>
        <v>500000</v>
      </c>
      <c r="U16" s="7">
        <f>'งบ 4 แถว จ.หนองคาย'!D2468</f>
        <v>445585</v>
      </c>
      <c r="V16" s="7">
        <f t="shared" si="38"/>
        <v>-54415</v>
      </c>
      <c r="W16" s="18">
        <f t="shared" si="29"/>
        <v>-10.882999999999999</v>
      </c>
      <c r="X16" s="7">
        <v>5540000</v>
      </c>
      <c r="Y16" s="7">
        <f>X16/12*$D32</f>
        <v>2770000</v>
      </c>
      <c r="Z16" s="7">
        <f>'งบ 4 แถว จ.หนองคาย'!D3255</f>
        <v>2318762</v>
      </c>
      <c r="AA16" s="7">
        <f t="shared" si="39"/>
        <v>-451238</v>
      </c>
      <c r="AB16" s="18">
        <f t="shared" si="30"/>
        <v>-16.290180505415165</v>
      </c>
      <c r="AC16" s="7">
        <v>0</v>
      </c>
      <c r="AD16" s="7">
        <f>AC16/12*$D32</f>
        <v>0</v>
      </c>
      <c r="AE16" s="7">
        <f>'งบ 4 แถว จ.หนองคาย'!D4042</f>
        <v>15120</v>
      </c>
      <c r="AF16" s="7">
        <f t="shared" si="40"/>
        <v>15120</v>
      </c>
      <c r="AG16" s="18" t="e">
        <f t="shared" si="31"/>
        <v>#DIV/0!</v>
      </c>
      <c r="AH16" s="7">
        <v>250000</v>
      </c>
      <c r="AI16" s="7">
        <f>AH16/12*$D32</f>
        <v>125000</v>
      </c>
      <c r="AJ16" s="7">
        <f>'งบ 4 แถว จ.หนองคาย'!D4829</f>
        <v>11010</v>
      </c>
      <c r="AK16" s="7">
        <f t="shared" si="41"/>
        <v>-113990</v>
      </c>
      <c r="AL16" s="18">
        <f t="shared" si="32"/>
        <v>-91.191999999999993</v>
      </c>
      <c r="AM16" s="7">
        <v>92800</v>
      </c>
      <c r="AN16" s="7">
        <f>AM16/12*$D32</f>
        <v>46400</v>
      </c>
      <c r="AO16" s="7">
        <f>'งบ 4 แถว จ.หนองคาย'!D5616</f>
        <v>33825</v>
      </c>
      <c r="AP16" s="7">
        <f t="shared" si="42"/>
        <v>-12575</v>
      </c>
      <c r="AQ16" s="18">
        <f t="shared" si="33"/>
        <v>-27.101293103448278</v>
      </c>
      <c r="AR16" s="7">
        <v>33500</v>
      </c>
      <c r="AS16" s="7">
        <f>AR16/12*$D32</f>
        <v>16750</v>
      </c>
      <c r="AT16" s="7">
        <f>'งบ 4 แถว จ.หนองคาย'!D6403</f>
        <v>17951</v>
      </c>
      <c r="AU16" s="7">
        <f t="shared" si="43"/>
        <v>1201</v>
      </c>
      <c r="AV16" s="18">
        <f t="shared" si="34"/>
        <v>7.1701492537313438</v>
      </c>
    </row>
    <row r="17" spans="1:48" s="91" customFormat="1" x14ac:dyDescent="0.4">
      <c r="A17" s="163"/>
      <c r="B17" s="94"/>
      <c r="C17" s="16" t="s">
        <v>216</v>
      </c>
      <c r="D17" s="7">
        <v>1200000</v>
      </c>
      <c r="E17" s="7">
        <f>D17/12*$D32</f>
        <v>600000</v>
      </c>
      <c r="F17" s="7">
        <f>'งบ 4 แถว จ.หนองคาย'!D108</f>
        <v>511936</v>
      </c>
      <c r="G17" s="7">
        <f t="shared" si="35"/>
        <v>-88064</v>
      </c>
      <c r="H17" s="18">
        <f t="shared" si="9"/>
        <v>-14.677333333333333</v>
      </c>
      <c r="I17" s="7">
        <v>43000</v>
      </c>
      <c r="J17" s="7">
        <f>I17/12*$D32</f>
        <v>21500</v>
      </c>
      <c r="K17" s="7">
        <f>'งบ 4 แถว จ.หนองคาย'!D895</f>
        <v>0</v>
      </c>
      <c r="L17" s="7">
        <f t="shared" si="36"/>
        <v>-21500</v>
      </c>
      <c r="M17" s="18">
        <f t="shared" si="27"/>
        <v>-100</v>
      </c>
      <c r="N17" s="7">
        <v>152300</v>
      </c>
      <c r="O17" s="7">
        <f>N17/12*$D32</f>
        <v>76150</v>
      </c>
      <c r="P17" s="7">
        <f>'งบ 4 แถว จ.หนองคาย'!D1682</f>
        <v>0</v>
      </c>
      <c r="Q17" s="7">
        <f t="shared" si="37"/>
        <v>-76150</v>
      </c>
      <c r="R17" s="18">
        <f t="shared" si="28"/>
        <v>-100</v>
      </c>
      <c r="S17" s="7">
        <v>1</v>
      </c>
      <c r="T17" s="7">
        <f>S17/12*$D32</f>
        <v>0.5</v>
      </c>
      <c r="U17" s="7">
        <f>'งบ 4 แถว จ.หนองคาย'!D2469</f>
        <v>0</v>
      </c>
      <c r="V17" s="7">
        <f t="shared" si="38"/>
        <v>-0.5</v>
      </c>
      <c r="W17" s="18">
        <f t="shared" si="29"/>
        <v>-100</v>
      </c>
      <c r="X17" s="7">
        <v>1306100</v>
      </c>
      <c r="Y17" s="7">
        <f>X17/12*$D32</f>
        <v>653050</v>
      </c>
      <c r="Z17" s="7">
        <f>'งบ 4 แถว จ.หนองคาย'!D3256</f>
        <v>942016.28</v>
      </c>
      <c r="AA17" s="7">
        <f t="shared" si="39"/>
        <v>288966.28000000003</v>
      </c>
      <c r="AB17" s="18">
        <f t="shared" si="30"/>
        <v>44.248722149911956</v>
      </c>
      <c r="AC17" s="7">
        <v>0</v>
      </c>
      <c r="AD17" s="7">
        <f>AC17/12*$D32</f>
        <v>0</v>
      </c>
      <c r="AE17" s="7">
        <f>'งบ 4 แถว จ.หนองคาย'!D4043</f>
        <v>0</v>
      </c>
      <c r="AF17" s="7">
        <f t="shared" si="40"/>
        <v>0</v>
      </c>
      <c r="AG17" s="18" t="e">
        <f t="shared" si="31"/>
        <v>#DIV/0!</v>
      </c>
      <c r="AH17" s="7">
        <v>1</v>
      </c>
      <c r="AI17" s="7">
        <f>AH17/12*$D32</f>
        <v>0.5</v>
      </c>
      <c r="AJ17" s="7">
        <f>'งบ 4 แถว จ.หนองคาย'!D4830</f>
        <v>0</v>
      </c>
      <c r="AK17" s="7">
        <f t="shared" si="41"/>
        <v>-0.5</v>
      </c>
      <c r="AL17" s="18">
        <f t="shared" si="32"/>
        <v>-100</v>
      </c>
      <c r="AM17" s="7">
        <v>588050</v>
      </c>
      <c r="AN17" s="7">
        <f>AM17/12*$D32</f>
        <v>294025</v>
      </c>
      <c r="AO17" s="7">
        <f>'งบ 4 แถว จ.หนองคาย'!D5617</f>
        <v>53490</v>
      </c>
      <c r="AP17" s="7">
        <f t="shared" si="42"/>
        <v>-240535</v>
      </c>
      <c r="AQ17" s="18">
        <f t="shared" si="33"/>
        <v>-81.807669415866002</v>
      </c>
      <c r="AR17" s="7">
        <v>150000</v>
      </c>
      <c r="AS17" s="7">
        <f>AR17/12*$D32</f>
        <v>75000</v>
      </c>
      <c r="AT17" s="7">
        <f>'งบ 4 แถว จ.หนองคาย'!D6404</f>
        <v>17400</v>
      </c>
      <c r="AU17" s="7">
        <f t="shared" si="43"/>
        <v>-57600</v>
      </c>
      <c r="AV17" s="18">
        <f t="shared" si="34"/>
        <v>-76.8</v>
      </c>
    </row>
    <row r="18" spans="1:48" s="91" customFormat="1" x14ac:dyDescent="0.4">
      <c r="A18" s="163"/>
      <c r="B18" s="94"/>
      <c r="C18" s="16" t="s">
        <v>232</v>
      </c>
      <c r="D18" s="7">
        <v>650000</v>
      </c>
      <c r="E18" s="7">
        <f>D18/12*$D32</f>
        <v>325000</v>
      </c>
      <c r="F18" s="7">
        <f>'งบ 4 แถว จ.หนองคาย'!D116</f>
        <v>231532.2</v>
      </c>
      <c r="G18" s="7">
        <f t="shared" si="35"/>
        <v>-93467.799999999988</v>
      </c>
      <c r="H18" s="18">
        <f t="shared" si="9"/>
        <v>-28.759323076923071</v>
      </c>
      <c r="I18" s="7">
        <v>100000</v>
      </c>
      <c r="J18" s="7">
        <f>I18/12*$D32</f>
        <v>50000</v>
      </c>
      <c r="K18" s="7">
        <f>'งบ 4 แถว จ.หนองคาย'!D903</f>
        <v>57830.200000000004</v>
      </c>
      <c r="L18" s="7">
        <f t="shared" si="36"/>
        <v>7830.2000000000044</v>
      </c>
      <c r="M18" s="18">
        <f t="shared" si="27"/>
        <v>15.660400000000008</v>
      </c>
      <c r="N18" s="7">
        <v>55649</v>
      </c>
      <c r="O18" s="7">
        <f>N18/12*$D32</f>
        <v>27824.5</v>
      </c>
      <c r="P18" s="7">
        <f>'งบ 4 แถว จ.หนองคาย'!D1690</f>
        <v>9155</v>
      </c>
      <c r="Q18" s="7">
        <f t="shared" si="37"/>
        <v>-18669.5</v>
      </c>
      <c r="R18" s="18">
        <f t="shared" si="28"/>
        <v>-67.097342270301354</v>
      </c>
      <c r="S18" s="7">
        <v>80000</v>
      </c>
      <c r="T18" s="7">
        <f>S18/12*$D32</f>
        <v>40000</v>
      </c>
      <c r="U18" s="7">
        <f>'งบ 4 แถว จ.หนองคาย'!D2477</f>
        <v>36883</v>
      </c>
      <c r="V18" s="7">
        <f t="shared" si="38"/>
        <v>-3117</v>
      </c>
      <c r="W18" s="18">
        <f t="shared" si="29"/>
        <v>-7.7924999999999995</v>
      </c>
      <c r="X18" s="7">
        <v>550000</v>
      </c>
      <c r="Y18" s="7">
        <f>X18/12*$D32</f>
        <v>275000</v>
      </c>
      <c r="Z18" s="7">
        <f>'งบ 4 แถว จ.หนองคาย'!D3264</f>
        <v>141798.84</v>
      </c>
      <c r="AA18" s="7">
        <f t="shared" si="39"/>
        <v>-133201.16</v>
      </c>
      <c r="AB18" s="18">
        <f t="shared" si="30"/>
        <v>-48.436785454545458</v>
      </c>
      <c r="AC18" s="7">
        <v>55000</v>
      </c>
      <c r="AD18" s="7">
        <f>AC18/12*$D32</f>
        <v>27500</v>
      </c>
      <c r="AE18" s="7">
        <f>'งบ 4 แถว จ.หนองคาย'!D4051</f>
        <v>52870</v>
      </c>
      <c r="AF18" s="7">
        <f t="shared" si="40"/>
        <v>25370</v>
      </c>
      <c r="AG18" s="18">
        <f t="shared" si="31"/>
        <v>92.25454545454545</v>
      </c>
      <c r="AH18" s="7">
        <v>87705</v>
      </c>
      <c r="AI18" s="7">
        <f>AH18/12*$D32</f>
        <v>43852.5</v>
      </c>
      <c r="AJ18" s="7">
        <f>'งบ 4 แถว จ.หนองคาย'!D4838</f>
        <v>57657</v>
      </c>
      <c r="AK18" s="7">
        <f t="shared" si="41"/>
        <v>13804.5</v>
      </c>
      <c r="AL18" s="18">
        <f t="shared" si="32"/>
        <v>31.47939114075594</v>
      </c>
      <c r="AM18" s="7">
        <v>260720</v>
      </c>
      <c r="AN18" s="7">
        <f>AM18/12*$D32</f>
        <v>130360</v>
      </c>
      <c r="AO18" s="7">
        <f>'งบ 4 แถว จ.หนองคาย'!D5625</f>
        <v>32605</v>
      </c>
      <c r="AP18" s="7">
        <f t="shared" si="42"/>
        <v>-97755</v>
      </c>
      <c r="AQ18" s="18">
        <f t="shared" si="33"/>
        <v>-74.988493402884316</v>
      </c>
      <c r="AR18" s="7">
        <v>50000</v>
      </c>
      <c r="AS18" s="7">
        <f>AR18/12*$D32</f>
        <v>25000</v>
      </c>
      <c r="AT18" s="7">
        <f>'งบ 4 แถว จ.หนองคาย'!D6412</f>
        <v>14362</v>
      </c>
      <c r="AU18" s="7">
        <f t="shared" si="43"/>
        <v>-10638</v>
      </c>
      <c r="AV18" s="18">
        <f t="shared" si="34"/>
        <v>-42.552</v>
      </c>
    </row>
    <row r="19" spans="1:48" s="91" customFormat="1" x14ac:dyDescent="0.4">
      <c r="A19" s="164"/>
      <c r="B19" s="90"/>
      <c r="C19" s="16" t="s">
        <v>234</v>
      </c>
      <c r="D19" s="7">
        <v>350000</v>
      </c>
      <c r="E19" s="7">
        <f>D19/12*$D32</f>
        <v>175000</v>
      </c>
      <c r="F19" s="7">
        <f>'งบ 4 แถว จ.หนองคาย'!D117</f>
        <v>253480</v>
      </c>
      <c r="G19" s="7">
        <f t="shared" si="35"/>
        <v>78480</v>
      </c>
      <c r="H19" s="18">
        <f t="shared" si="9"/>
        <v>44.84571428571428</v>
      </c>
      <c r="I19" s="7">
        <v>10000</v>
      </c>
      <c r="J19" s="7">
        <f>I19/12*$D32</f>
        <v>5000</v>
      </c>
      <c r="K19" s="7">
        <f>'งบ 4 แถว จ.หนองคาย'!D904</f>
        <v>3560</v>
      </c>
      <c r="L19" s="7">
        <f t="shared" si="36"/>
        <v>-1440</v>
      </c>
      <c r="M19" s="18">
        <f t="shared" si="27"/>
        <v>-28.799999999999997</v>
      </c>
      <c r="N19" s="7">
        <v>131025</v>
      </c>
      <c r="O19" s="7">
        <f>N19/12*$D32</f>
        <v>65512.5</v>
      </c>
      <c r="P19" s="7">
        <f>'งบ 4 แถว จ.หนองคาย'!D1691</f>
        <v>0</v>
      </c>
      <c r="Q19" s="7">
        <f t="shared" si="37"/>
        <v>-65512.5</v>
      </c>
      <c r="R19" s="18">
        <f t="shared" si="28"/>
        <v>-100</v>
      </c>
      <c r="S19" s="7">
        <v>16000</v>
      </c>
      <c r="T19" s="7">
        <f>S19/12*$D32</f>
        <v>8000</v>
      </c>
      <c r="U19" s="7">
        <f>'งบ 4 แถว จ.หนองคาย'!D2478</f>
        <v>0</v>
      </c>
      <c r="V19" s="7">
        <f t="shared" si="38"/>
        <v>-8000</v>
      </c>
      <c r="W19" s="18">
        <f t="shared" si="29"/>
        <v>-100</v>
      </c>
      <c r="X19" s="7">
        <v>6270</v>
      </c>
      <c r="Y19" s="7">
        <f>X19/12*$D32</f>
        <v>3135</v>
      </c>
      <c r="Z19" s="7">
        <f>'งบ 4 แถว จ.หนองคาย'!D3265</f>
        <v>97875</v>
      </c>
      <c r="AA19" s="7">
        <f t="shared" si="39"/>
        <v>94740</v>
      </c>
      <c r="AB19" s="18">
        <f t="shared" si="30"/>
        <v>3022.0095693779904</v>
      </c>
      <c r="AC19" s="7">
        <v>50600</v>
      </c>
      <c r="AD19" s="7">
        <f>AC19/12*$D32</f>
        <v>25300</v>
      </c>
      <c r="AE19" s="7">
        <f>'งบ 4 แถว จ.หนองคาย'!D4052</f>
        <v>33897</v>
      </c>
      <c r="AF19" s="7">
        <f t="shared" si="40"/>
        <v>8597</v>
      </c>
      <c r="AG19" s="18">
        <f t="shared" si="31"/>
        <v>33.980237154150203</v>
      </c>
      <c r="AH19" s="7">
        <v>12000</v>
      </c>
      <c r="AI19" s="7">
        <f>AH19/12*$D32</f>
        <v>6000</v>
      </c>
      <c r="AJ19" s="7">
        <f>'งบ 4 แถว จ.หนองคาย'!D4839</f>
        <v>3528.6</v>
      </c>
      <c r="AK19" s="7">
        <f t="shared" si="41"/>
        <v>-2471.4</v>
      </c>
      <c r="AL19" s="18">
        <f t="shared" si="32"/>
        <v>-41.19</v>
      </c>
      <c r="AM19" s="7">
        <v>83900</v>
      </c>
      <c r="AN19" s="7">
        <f>AM19/12*$D32</f>
        <v>41950</v>
      </c>
      <c r="AO19" s="7">
        <f>'งบ 4 แถว จ.หนองคาย'!D5626</f>
        <v>0</v>
      </c>
      <c r="AP19" s="7">
        <f t="shared" si="42"/>
        <v>-41950</v>
      </c>
      <c r="AQ19" s="18">
        <f t="shared" si="33"/>
        <v>-100</v>
      </c>
      <c r="AR19" s="7">
        <v>30000</v>
      </c>
      <c r="AS19" s="7">
        <f>AR19/12*$D32</f>
        <v>15000</v>
      </c>
      <c r="AT19" s="7">
        <f>'งบ 4 แถว จ.หนองคาย'!D6413</f>
        <v>11093</v>
      </c>
      <c r="AU19" s="7">
        <f t="shared" si="43"/>
        <v>-3907</v>
      </c>
      <c r="AV19" s="18">
        <f t="shared" si="34"/>
        <v>-26.046666666666667</v>
      </c>
    </row>
    <row r="20" spans="1:48" s="10" customFormat="1" x14ac:dyDescent="0.4">
      <c r="A20" s="152" t="s">
        <v>1591</v>
      </c>
      <c r="B20" s="152"/>
      <c r="C20" s="152"/>
      <c r="D20" s="8">
        <v>19950000</v>
      </c>
      <c r="E20" s="8">
        <f>SUM(E9:E19)</f>
        <v>9975000</v>
      </c>
      <c r="F20" s="8">
        <f>SUM(F9:F19)</f>
        <v>8988946.1600000001</v>
      </c>
      <c r="G20" s="8">
        <f t="shared" ref="G20" si="44">SUM(G9:G19)</f>
        <v>-986053.83999999985</v>
      </c>
      <c r="H20" s="9">
        <f t="shared" si="9"/>
        <v>-9.885251528822053</v>
      </c>
      <c r="I20" s="8">
        <v>3698790</v>
      </c>
      <c r="J20" s="8">
        <f>SUM(J9:J19)</f>
        <v>1849395</v>
      </c>
      <c r="K20" s="8">
        <f>SUM(K9:K19)</f>
        <v>1288915.3800000001</v>
      </c>
      <c r="L20" s="8">
        <f t="shared" ref="L20" si="45">SUM(L9:L19)</f>
        <v>-560479.62000000011</v>
      </c>
      <c r="M20" s="9">
        <f t="shared" si="27"/>
        <v>-30.306106591615102</v>
      </c>
      <c r="N20" s="8">
        <v>1686123.4</v>
      </c>
      <c r="O20" s="8">
        <f>SUM(O9:O19)</f>
        <v>843061.7</v>
      </c>
      <c r="P20" s="8">
        <f>SUM(P9:P19)</f>
        <v>540435.6</v>
      </c>
      <c r="Q20" s="8">
        <f t="shared" ref="Q20" si="46">SUM(Q9:Q19)</f>
        <v>-302626.09999999998</v>
      </c>
      <c r="R20" s="9">
        <f t="shared" si="28"/>
        <v>-35.896079729395844</v>
      </c>
      <c r="S20" s="8">
        <v>2576002</v>
      </c>
      <c r="T20" s="8">
        <f>SUM(T9:T19)</f>
        <v>1288001</v>
      </c>
      <c r="U20" s="8">
        <f>SUM(U9:U19)</f>
        <v>1128293.6099999999</v>
      </c>
      <c r="V20" s="8">
        <f t="shared" ref="V20" si="47">SUM(V9:V19)</f>
        <v>-159707.39000000001</v>
      </c>
      <c r="W20" s="9">
        <f t="shared" si="29"/>
        <v>-12.399632453701512</v>
      </c>
      <c r="X20" s="8">
        <v>21090470</v>
      </c>
      <c r="Y20" s="8">
        <f>SUM(Y9:Y19)</f>
        <v>10545235</v>
      </c>
      <c r="Z20" s="8">
        <f>SUM(Z9:Z19)</f>
        <v>9783354.9399999995</v>
      </c>
      <c r="AA20" s="8">
        <f t="shared" ref="AA20" si="48">SUM(AA9:AA19)</f>
        <v>-761880.06</v>
      </c>
      <c r="AB20" s="9">
        <f t="shared" si="30"/>
        <v>-7.2248751213225697</v>
      </c>
      <c r="AC20" s="8">
        <v>1402530</v>
      </c>
      <c r="AD20" s="8">
        <f>SUM(AD9:AD19)</f>
        <v>701265</v>
      </c>
      <c r="AE20" s="8">
        <f>SUM(AE9:AE19)</f>
        <v>659895.30000000005</v>
      </c>
      <c r="AF20" s="8">
        <f t="shared" ref="AF20" si="49">SUM(AF9:AF19)</f>
        <v>-41369.699999999997</v>
      </c>
      <c r="AG20" s="9">
        <f t="shared" si="31"/>
        <v>-5.8992962717375024</v>
      </c>
      <c r="AH20" s="8">
        <v>2293169.2199999997</v>
      </c>
      <c r="AI20" s="8">
        <f>SUM(AI9:AI19)</f>
        <v>1146584.6099999999</v>
      </c>
      <c r="AJ20" s="8">
        <f>SUM(AJ9:AJ19)</f>
        <v>960539.14</v>
      </c>
      <c r="AK20" s="8">
        <f t="shared" ref="AK20" si="50">SUM(AK9:AK19)</f>
        <v>-186045.47</v>
      </c>
      <c r="AL20" s="9">
        <f t="shared" si="32"/>
        <v>-16.226056793139758</v>
      </c>
      <c r="AM20" s="8">
        <v>4557952</v>
      </c>
      <c r="AN20" s="8">
        <f>SUM(AN9:AN19)</f>
        <v>2278976</v>
      </c>
      <c r="AO20" s="8">
        <f>SUM(AO9:AO19)</f>
        <v>1242734</v>
      </c>
      <c r="AP20" s="8">
        <f t="shared" ref="AP20" si="51">SUM(AP9:AP19)</f>
        <v>-1036242</v>
      </c>
      <c r="AQ20" s="9">
        <f t="shared" si="33"/>
        <v>-45.469631975062484</v>
      </c>
      <c r="AR20" s="8">
        <v>1719421</v>
      </c>
      <c r="AS20" s="8">
        <f>SUM(AS9:AS19)</f>
        <v>859710.5</v>
      </c>
      <c r="AT20" s="8">
        <f>SUM(AT9:AT19)</f>
        <v>623511</v>
      </c>
      <c r="AU20" s="8">
        <f t="shared" ref="AU20" si="52">SUM(AU9:AU19)</f>
        <v>-236199.5</v>
      </c>
      <c r="AV20" s="9">
        <f t="shared" si="34"/>
        <v>-27.474306757914434</v>
      </c>
    </row>
    <row r="21" spans="1:48" s="91" customFormat="1" x14ac:dyDescent="0.4">
      <c r="A21" s="156">
        <v>4</v>
      </c>
      <c r="B21" s="102" t="s">
        <v>1592</v>
      </c>
      <c r="C21" s="16" t="s">
        <v>1593</v>
      </c>
      <c r="D21" s="103"/>
      <c r="E21" s="103"/>
      <c r="F21" s="103"/>
      <c r="G21" s="103"/>
      <c r="H21" s="104"/>
      <c r="I21" s="103"/>
      <c r="J21" s="103"/>
      <c r="K21" s="103"/>
      <c r="L21" s="103"/>
      <c r="M21" s="104"/>
      <c r="N21" s="103"/>
      <c r="O21" s="103"/>
      <c r="P21" s="103"/>
      <c r="Q21" s="103"/>
      <c r="R21" s="104"/>
      <c r="S21" s="103"/>
      <c r="T21" s="103"/>
      <c r="U21" s="103"/>
      <c r="V21" s="103"/>
      <c r="W21" s="104"/>
      <c r="X21" s="103"/>
      <c r="Y21" s="103"/>
      <c r="Z21" s="103"/>
      <c r="AA21" s="103"/>
      <c r="AB21" s="104"/>
      <c r="AC21" s="103"/>
      <c r="AD21" s="103"/>
      <c r="AE21" s="103"/>
      <c r="AF21" s="103"/>
      <c r="AG21" s="104"/>
      <c r="AH21" s="103"/>
      <c r="AI21" s="103"/>
      <c r="AJ21" s="103"/>
      <c r="AK21" s="103"/>
      <c r="AL21" s="104"/>
      <c r="AM21" s="103"/>
      <c r="AN21" s="103"/>
      <c r="AO21" s="103"/>
      <c r="AP21" s="103"/>
      <c r="AQ21" s="104"/>
      <c r="AR21" s="103"/>
      <c r="AS21" s="103"/>
      <c r="AT21" s="103"/>
      <c r="AU21" s="103"/>
      <c r="AV21" s="104"/>
    </row>
    <row r="22" spans="1:48" s="91" customFormat="1" x14ac:dyDescent="0.4">
      <c r="A22" s="157"/>
      <c r="B22" s="94"/>
      <c r="C22" s="93" t="s">
        <v>1594</v>
      </c>
      <c r="D22" s="7">
        <v>182000000</v>
      </c>
      <c r="E22" s="7">
        <f>D22/12*$D32</f>
        <v>91000000</v>
      </c>
      <c r="F22" s="7">
        <f>'งบ 4 แถว จ.หนองคาย'!D269+'งบ 4 แถว จ.หนองคาย'!D250+'งบ 4 แถว จ.หนองคาย'!D261</f>
        <v>66041477.579999998</v>
      </c>
      <c r="G22" s="7">
        <f>F22-E22</f>
        <v>-24958522.420000002</v>
      </c>
      <c r="H22" s="18">
        <f t="shared" si="9"/>
        <v>-27.426947714285717</v>
      </c>
      <c r="I22" s="7">
        <v>19383526</v>
      </c>
      <c r="J22" s="7">
        <f>I22/12*$D32</f>
        <v>9691763</v>
      </c>
      <c r="K22" s="7">
        <f>'งบ 4 แถว จ.หนองคาย'!D1056+'งบ 4 แถว จ.หนองคาย'!D1037+'งบ 4 แถว จ.หนองคาย'!D1048</f>
        <v>8916294.5099999998</v>
      </c>
      <c r="L22" s="7">
        <f>K22-J22</f>
        <v>-775468.49000000022</v>
      </c>
      <c r="M22" s="18">
        <f t="shared" ref="M22:M24" si="53">L22/J22*100</f>
        <v>-8.0013150342202977</v>
      </c>
      <c r="N22" s="7">
        <v>6000000</v>
      </c>
      <c r="O22" s="7">
        <f>N22/12*$D32</f>
        <v>3000000</v>
      </c>
      <c r="P22" s="7">
        <f>'งบ 4 แถว จ.หนองคาย'!D1843+'งบ 4 แถว จ.หนองคาย'!D1824+'งบ 4 แถว จ.หนองคาย'!D1835</f>
        <v>2171404.2300000004</v>
      </c>
      <c r="Q22" s="7">
        <f>P22-O22</f>
        <v>-828595.76999999955</v>
      </c>
      <c r="R22" s="18">
        <f t="shared" ref="R22:R24" si="54">Q22/O22*100</f>
        <v>-27.619858999999984</v>
      </c>
      <c r="S22" s="7">
        <v>6700000</v>
      </c>
      <c r="T22" s="7">
        <f>S22/12*$D32</f>
        <v>3350000</v>
      </c>
      <c r="U22" s="7">
        <f>'งบ 4 แถว จ.หนองคาย'!D2630+'งบ 4 แถว จ.หนองคาย'!D2611+'งบ 4 แถว จ.หนองคาย'!D2622</f>
        <v>2504376.7800000003</v>
      </c>
      <c r="V22" s="7">
        <f>U22-T22</f>
        <v>-845623.21999999974</v>
      </c>
      <c r="W22" s="18">
        <f t="shared" ref="W22:W24" si="55">V22/T22*100</f>
        <v>-25.242484179104469</v>
      </c>
      <c r="X22" s="7">
        <v>63017840.369999997</v>
      </c>
      <c r="Y22" s="7">
        <f>X22/12*$D32</f>
        <v>31508920.184999999</v>
      </c>
      <c r="Z22" s="7">
        <f>'งบ 4 แถว จ.หนองคาย'!D3417+'งบ 4 แถว จ.หนองคาย'!D3398+'งบ 4 แถว จ.หนองคาย'!D3409</f>
        <v>29130942.059999999</v>
      </c>
      <c r="AA22" s="7">
        <f>Z22-Y22</f>
        <v>-2377978.125</v>
      </c>
      <c r="AB22" s="18">
        <f t="shared" ref="AB22:AB24" si="56">AA22/Y22*100</f>
        <v>-7.5469997417812182</v>
      </c>
      <c r="AC22" s="7">
        <v>2623486.58</v>
      </c>
      <c r="AD22" s="7">
        <f>AC22/12*$D32</f>
        <v>1311743.29</v>
      </c>
      <c r="AE22" s="7">
        <f>'งบ 4 แถว จ.หนองคาย'!D4204+'งบ 4 แถว จ.หนองคาย'!D4185+'งบ 4 แถว จ.หนองคาย'!D4196</f>
        <v>1281885.6000000001</v>
      </c>
      <c r="AF22" s="7">
        <f>AE22-AD22</f>
        <v>-29857.689999999944</v>
      </c>
      <c r="AG22" s="18">
        <f t="shared" ref="AG22:AG24" si="57">AF22/AD22*100</f>
        <v>-2.276183932299737</v>
      </c>
      <c r="AH22" s="7">
        <v>3500000</v>
      </c>
      <c r="AI22" s="7">
        <f>AH22/12*$D32</f>
        <v>1750000</v>
      </c>
      <c r="AJ22" s="7">
        <f>'งบ 4 แถว จ.หนองคาย'!D4991+'งบ 4 แถว จ.หนองคาย'!D4972+'งบ 4 แถว จ.หนองคาย'!D4983</f>
        <v>31318</v>
      </c>
      <c r="AK22" s="7">
        <f>AJ22-AI22</f>
        <v>-1718682</v>
      </c>
      <c r="AL22" s="18">
        <f t="shared" ref="AL22:AL24" si="58">AK22/AI22*100</f>
        <v>-98.210399999999993</v>
      </c>
      <c r="AM22" s="7">
        <v>11167957.460000001</v>
      </c>
      <c r="AN22" s="7">
        <f>AM22/12*$D32</f>
        <v>5583978.7300000004</v>
      </c>
      <c r="AO22" s="7">
        <f>'งบ 4 แถว จ.หนองคาย'!D5778+'งบ 4 แถว จ.หนองคาย'!D5759+'งบ 4 แถว จ.หนองคาย'!D5770</f>
        <v>3624007.8899999997</v>
      </c>
      <c r="AP22" s="7">
        <f>AO22-AN22</f>
        <v>-1959970.8400000008</v>
      </c>
      <c r="AQ22" s="18">
        <f t="shared" ref="AQ22:AQ24" si="59">AP22/AN22*100</f>
        <v>-35.099898025578632</v>
      </c>
      <c r="AR22" s="7">
        <v>5000000</v>
      </c>
      <c r="AS22" s="7">
        <f>AR22/12*$D32</f>
        <v>2500000</v>
      </c>
      <c r="AT22" s="7">
        <f>'งบ 4 แถว จ.หนองคาย'!D6565+'งบ 4 แถว จ.หนองคาย'!D6546+'งบ 4 แถว จ.หนองคาย'!D6557</f>
        <v>2314593.92</v>
      </c>
      <c r="AU22" s="7">
        <f>AT22-AS22</f>
        <v>-185406.08000000007</v>
      </c>
      <c r="AV22" s="18">
        <f t="shared" ref="AV22:AV24" si="60">AU22/AS22*100</f>
        <v>-7.4162432000000029</v>
      </c>
    </row>
    <row r="23" spans="1:48" s="91" customFormat="1" x14ac:dyDescent="0.4">
      <c r="A23" s="157"/>
      <c r="B23" s="94"/>
      <c r="C23" s="93" t="s">
        <v>1595</v>
      </c>
      <c r="D23" s="7">
        <v>83700000</v>
      </c>
      <c r="E23" s="7">
        <f>D23/12*$D32</f>
        <v>41850000</v>
      </c>
      <c r="F23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41966743.469999999</v>
      </c>
      <c r="G23" s="7">
        <f t="shared" ref="G23:G29" si="61">F23-E23</f>
        <v>116743.46999999881</v>
      </c>
      <c r="H23" s="18">
        <f t="shared" si="9"/>
        <v>0.27895691756272117</v>
      </c>
      <c r="I23" s="7">
        <v>9255702</v>
      </c>
      <c r="J23" s="7">
        <f>I23/12*$D32</f>
        <v>4627851</v>
      </c>
      <c r="K23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3327311.72</v>
      </c>
      <c r="L23" s="7">
        <f t="shared" ref="L23:L29" si="62">K23-J23</f>
        <v>-1300539.2799999998</v>
      </c>
      <c r="M23" s="18">
        <f t="shared" si="53"/>
        <v>-28.102444957713629</v>
      </c>
      <c r="N23" s="7">
        <v>1000000</v>
      </c>
      <c r="O23" s="7">
        <f>N23/12*$D32</f>
        <v>500000</v>
      </c>
      <c r="P23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1405026.98</v>
      </c>
      <c r="Q23" s="7">
        <f t="shared" ref="Q23:Q29" si="63">P23-O23</f>
        <v>905026.98</v>
      </c>
      <c r="R23" s="18">
        <f t="shared" si="54"/>
        <v>181.00539600000002</v>
      </c>
      <c r="S23" s="7">
        <v>2300000</v>
      </c>
      <c r="T23" s="7">
        <f>S23/12*$D32</f>
        <v>1150000</v>
      </c>
      <c r="U23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1258543</v>
      </c>
      <c r="V23" s="7">
        <f t="shared" ref="V23:V29" si="64">U23-T23</f>
        <v>108543</v>
      </c>
      <c r="W23" s="18">
        <f t="shared" si="55"/>
        <v>9.4385217391304348</v>
      </c>
      <c r="X23" s="7">
        <v>71667506.840000004</v>
      </c>
      <c r="Y23" s="7">
        <f>X23/12*$D32</f>
        <v>35833753.420000002</v>
      </c>
      <c r="Z23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37765814.270000003</v>
      </c>
      <c r="AA23" s="7">
        <f t="shared" ref="AA23:AA29" si="65">Z23-Y23</f>
        <v>1932060.8500000015</v>
      </c>
      <c r="AB23" s="18">
        <f t="shared" si="56"/>
        <v>5.3917345117457174</v>
      </c>
      <c r="AC23" s="7">
        <v>637324.96</v>
      </c>
      <c r="AD23" s="7">
        <f>AC23/12*$D32</f>
        <v>318662.48</v>
      </c>
      <c r="AE23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864962.98</v>
      </c>
      <c r="AF23" s="7">
        <f t="shared" ref="AF23:AF29" si="66">AE23-AD23</f>
        <v>546300.5</v>
      </c>
      <c r="AG23" s="18">
        <f t="shared" si="57"/>
        <v>171.43546362910377</v>
      </c>
      <c r="AH23" s="7">
        <v>1500000</v>
      </c>
      <c r="AI23" s="7">
        <f>AH23/12*$D32</f>
        <v>750000</v>
      </c>
      <c r="AJ23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348180</v>
      </c>
      <c r="AK23" s="7">
        <f t="shared" ref="AK23:AK29" si="67">AJ23-AI23</f>
        <v>-401820</v>
      </c>
      <c r="AL23" s="18">
        <f t="shared" si="58"/>
        <v>-53.576000000000001</v>
      </c>
      <c r="AM23" s="7">
        <v>3714315.79</v>
      </c>
      <c r="AN23" s="7">
        <f>AM23/12*$D32</f>
        <v>1857157.895</v>
      </c>
      <c r="AO23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1285755.94</v>
      </c>
      <c r="AP23" s="7">
        <f t="shared" ref="AP23:AP29" si="68">AO23-AN23</f>
        <v>-571401.95500000007</v>
      </c>
      <c r="AQ23" s="18">
        <f t="shared" si="59"/>
        <v>-30.767548442616405</v>
      </c>
      <c r="AR23" s="7">
        <v>2500000</v>
      </c>
      <c r="AS23" s="7">
        <f>AR23/12*$D32</f>
        <v>1250000</v>
      </c>
      <c r="AT23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984524.86</v>
      </c>
      <c r="AU23" s="7">
        <f t="shared" ref="AU23:AU29" si="69">AT23-AS23</f>
        <v>-265475.14</v>
      </c>
      <c r="AV23" s="18">
        <f t="shared" si="60"/>
        <v>-21.238011200000003</v>
      </c>
    </row>
    <row r="24" spans="1:48" s="91" customFormat="1" x14ac:dyDescent="0.4">
      <c r="A24" s="157"/>
      <c r="B24" s="94"/>
      <c r="C24" s="93" t="s">
        <v>1596</v>
      </c>
      <c r="D24" s="7">
        <v>27500000</v>
      </c>
      <c r="E24" s="7">
        <f>D24/12*$D32</f>
        <v>13750000</v>
      </c>
      <c r="F24" s="7">
        <f>'งบ 4 แถว จ.หนองคาย'!D271+'งบ 4 แถว จ.หนองคาย'!D252+'งบ 4 แถว จ.หนองคาย'!D263</f>
        <v>11916010</v>
      </c>
      <c r="G24" s="7">
        <f t="shared" si="61"/>
        <v>-1833990</v>
      </c>
      <c r="H24" s="18">
        <f t="shared" si="9"/>
        <v>-13.338109090909093</v>
      </c>
      <c r="I24" s="7">
        <v>7293491</v>
      </c>
      <c r="J24" s="7">
        <f>I24/12*$D32</f>
        <v>3646745.5</v>
      </c>
      <c r="K24" s="7">
        <f>'งบ 4 แถว จ.หนองคาย'!D1058+'งบ 4 แถว จ.หนองคาย'!D1039+'งบ 4 แถว จ.หนองคาย'!D1050</f>
        <v>2357845.94</v>
      </c>
      <c r="L24" s="7">
        <f t="shared" si="62"/>
        <v>-1288899.56</v>
      </c>
      <c r="M24" s="18">
        <f t="shared" si="53"/>
        <v>-35.343830821207568</v>
      </c>
      <c r="N24" s="7">
        <v>2000000</v>
      </c>
      <c r="O24" s="7">
        <f>N24/12*$D32</f>
        <v>1000000</v>
      </c>
      <c r="P24" s="7">
        <f>'งบ 4 แถว จ.หนองคาย'!D1845+'งบ 4 แถว จ.หนองคาย'!D1826+'งบ 4 แถว จ.หนองคาย'!D1837</f>
        <v>1074941</v>
      </c>
      <c r="Q24" s="7">
        <f t="shared" si="63"/>
        <v>74941</v>
      </c>
      <c r="R24" s="18">
        <f t="shared" si="54"/>
        <v>7.4940999999999995</v>
      </c>
      <c r="S24" s="7">
        <v>2200000</v>
      </c>
      <c r="T24" s="7">
        <f>S24/12*$D32</f>
        <v>1100000</v>
      </c>
      <c r="U24" s="7">
        <f>'งบ 4 แถว จ.หนองคาย'!D2632+'งบ 4 แถว จ.หนองคาย'!D2613+'งบ 4 แถว จ.หนองคาย'!D2624</f>
        <v>955142</v>
      </c>
      <c r="V24" s="7">
        <f t="shared" si="64"/>
        <v>-144858</v>
      </c>
      <c r="W24" s="18">
        <f t="shared" si="55"/>
        <v>-13.168909090909093</v>
      </c>
      <c r="X24" s="7">
        <v>12069981.4</v>
      </c>
      <c r="Y24" s="7">
        <f>X24/12*$D32</f>
        <v>6034990.7000000002</v>
      </c>
      <c r="Z24" s="7">
        <f>'งบ 4 แถว จ.หนองคาย'!D3419+'งบ 4 แถว จ.หนองคาย'!D3400+'งบ 4 แถว จ.หนองคาย'!D3411</f>
        <v>6454894.1999999993</v>
      </c>
      <c r="AA24" s="7">
        <f t="shared" si="65"/>
        <v>419903.49999999907</v>
      </c>
      <c r="AB24" s="18">
        <f t="shared" si="56"/>
        <v>6.9578151959703778</v>
      </c>
      <c r="AC24" s="7">
        <v>758105.59999999998</v>
      </c>
      <c r="AD24" s="7">
        <f>AC24/12*$D32</f>
        <v>379052.79999999999</v>
      </c>
      <c r="AE24" s="7">
        <f>'งบ 4 แถว จ.หนองคาย'!D4206+'งบ 4 แถว จ.หนองคาย'!D4187+'งบ 4 แถว จ.หนองคาย'!D4198</f>
        <v>1082347.6000000001</v>
      </c>
      <c r="AF24" s="7">
        <f t="shared" si="66"/>
        <v>703294.8</v>
      </c>
      <c r="AG24" s="18">
        <f t="shared" si="57"/>
        <v>185.54006196498221</v>
      </c>
      <c r="AH24" s="7">
        <v>1400000</v>
      </c>
      <c r="AI24" s="7">
        <f>AH24/12*$D32</f>
        <v>700000</v>
      </c>
      <c r="AJ24" s="7">
        <f>'งบ 4 แถว จ.หนองคาย'!D4993+'งบ 4 แถว จ.หนองคาย'!D4974+'งบ 4 แถว จ.หนองคาย'!D4985</f>
        <v>334756</v>
      </c>
      <c r="AK24" s="7">
        <f t="shared" si="67"/>
        <v>-365244</v>
      </c>
      <c r="AL24" s="18">
        <f t="shared" si="58"/>
        <v>-52.177714285714281</v>
      </c>
      <c r="AM24" s="7">
        <v>3469524.1</v>
      </c>
      <c r="AN24" s="7">
        <f>AM24/12*$D32</f>
        <v>1734762.0500000003</v>
      </c>
      <c r="AO24" s="7">
        <f>'งบ 4 แถว จ.หนองคาย'!D5780+'งบ 4 แถว จ.หนองคาย'!D5761+'งบ 4 แถว จ.หนองคาย'!D5772</f>
        <v>1591817</v>
      </c>
      <c r="AP24" s="7">
        <f t="shared" si="68"/>
        <v>-142945.05000000028</v>
      </c>
      <c r="AQ24" s="18">
        <f t="shared" si="59"/>
        <v>-8.2400378772408729</v>
      </c>
      <c r="AR24" s="7">
        <v>1500000</v>
      </c>
      <c r="AS24" s="7">
        <f>AR24/12*$D32</f>
        <v>750000</v>
      </c>
      <c r="AT24" s="7">
        <f>'งบ 4 แถว จ.หนองคาย'!D6567+'งบ 4 แถว จ.หนองคาย'!D6548+'งบ 4 แถว จ.หนองคาย'!D6559</f>
        <v>509232</v>
      </c>
      <c r="AU24" s="7">
        <f t="shared" si="69"/>
        <v>-240768</v>
      </c>
      <c r="AV24" s="18">
        <f t="shared" si="60"/>
        <v>-32.102399999999996</v>
      </c>
    </row>
    <row r="25" spans="1:48" s="91" customFormat="1" x14ac:dyDescent="0.4">
      <c r="A25" s="157"/>
      <c r="B25" s="94"/>
      <c r="C25" s="93" t="s">
        <v>1597</v>
      </c>
      <c r="D25" s="7">
        <v>100000</v>
      </c>
      <c r="E25" s="7">
        <f>D25/12*$D32</f>
        <v>50000</v>
      </c>
      <c r="F25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11565</v>
      </c>
      <c r="G25" s="7">
        <f t="shared" si="61"/>
        <v>-38435</v>
      </c>
      <c r="H25" s="18">
        <f>G25/E25*100</f>
        <v>-76.87</v>
      </c>
      <c r="I25" s="7">
        <v>6798964</v>
      </c>
      <c r="J25" s="7">
        <f>I25/12*$D32</f>
        <v>3399482</v>
      </c>
      <c r="K25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910281.7</v>
      </c>
      <c r="L25" s="7">
        <f t="shared" si="62"/>
        <v>-2489200.2999999998</v>
      </c>
      <c r="M25" s="18">
        <f>L25/J25*100</f>
        <v>-73.222929258045781</v>
      </c>
      <c r="N25" s="7">
        <v>108356.61</v>
      </c>
      <c r="O25" s="7">
        <f>N25/12*$D32</f>
        <v>54178.305000000008</v>
      </c>
      <c r="P25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2239019.52</v>
      </c>
      <c r="Q25" s="7">
        <f t="shared" si="63"/>
        <v>2184841.2149999999</v>
      </c>
      <c r="R25" s="18">
        <f>Q25/O25*100</f>
        <v>4032.6865430729135</v>
      </c>
      <c r="S25" s="7">
        <v>750000</v>
      </c>
      <c r="T25" s="7">
        <f>S25/12*$D32</f>
        <v>375000</v>
      </c>
      <c r="U25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1301900.5</v>
      </c>
      <c r="V25" s="7">
        <f t="shared" si="64"/>
        <v>926900.5</v>
      </c>
      <c r="W25" s="18">
        <f>V25/T25*100</f>
        <v>247.17346666666668</v>
      </c>
      <c r="X25" s="7">
        <v>4980987.45</v>
      </c>
      <c r="Y25" s="7">
        <f>X25/12*$D32</f>
        <v>2490493.7250000001</v>
      </c>
      <c r="Z25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170930</v>
      </c>
      <c r="AA25" s="7">
        <f t="shared" si="65"/>
        <v>-2319563.7250000001</v>
      </c>
      <c r="AB25" s="18">
        <f>AA25/Y25*100</f>
        <v>-93.136702241640862</v>
      </c>
      <c r="AC25" s="7">
        <v>2201142.5</v>
      </c>
      <c r="AD25" s="7">
        <f>AC25/12*$D32</f>
        <v>1100571.25</v>
      </c>
      <c r="AE25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43954.5</v>
      </c>
      <c r="AF25" s="7">
        <f t="shared" si="66"/>
        <v>-1056616.75</v>
      </c>
      <c r="AG25" s="18">
        <f>AF25/AD25*100</f>
        <v>-96.006210411184185</v>
      </c>
      <c r="AH25" s="7">
        <v>3000000</v>
      </c>
      <c r="AI25" s="7">
        <f>AH25/12*$D32</f>
        <v>1500000</v>
      </c>
      <c r="AJ25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941567.5</v>
      </c>
      <c r="AK25" s="7">
        <f t="shared" si="67"/>
        <v>-558432.5</v>
      </c>
      <c r="AL25" s="18">
        <f>AK25/AI25*100</f>
        <v>-37.228833333333334</v>
      </c>
      <c r="AM25" s="7">
        <v>2461972.7999999998</v>
      </c>
      <c r="AN25" s="7">
        <f>AM25/12*$D32</f>
        <v>1230986.3999999999</v>
      </c>
      <c r="AO25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0</v>
      </c>
      <c r="AP25" s="7">
        <f t="shared" si="68"/>
        <v>-1230986.3999999999</v>
      </c>
      <c r="AQ25" s="18">
        <f>AP25/AN25*100</f>
        <v>-100</v>
      </c>
      <c r="AR25" s="7">
        <v>1000000</v>
      </c>
      <c r="AS25" s="7">
        <f>AR25/12*$D32</f>
        <v>500000</v>
      </c>
      <c r="AT25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5" s="7">
        <f t="shared" si="69"/>
        <v>-447463</v>
      </c>
      <c r="AV25" s="18">
        <f>AU25/AS25*100</f>
        <v>-89.492599999999996</v>
      </c>
    </row>
    <row r="26" spans="1:48" s="91" customFormat="1" x14ac:dyDescent="0.4">
      <c r="A26" s="157"/>
      <c r="B26" s="94"/>
      <c r="C26" s="93" t="s">
        <v>1598</v>
      </c>
      <c r="D26" s="7">
        <v>56000000</v>
      </c>
      <c r="E26" s="7">
        <f>D26/12*$D32</f>
        <v>28000000</v>
      </c>
      <c r="F26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46914054.219999999</v>
      </c>
      <c r="G26" s="7">
        <f t="shared" si="61"/>
        <v>18914054.219999999</v>
      </c>
      <c r="H26" s="18">
        <f>G26/E26*100</f>
        <v>67.550193642857138</v>
      </c>
      <c r="I26" s="7">
        <v>19437207</v>
      </c>
      <c r="J26" s="7">
        <f>I26/12*$D32</f>
        <v>9718603.5</v>
      </c>
      <c r="K26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10751018.5</v>
      </c>
      <c r="L26" s="7">
        <f t="shared" si="62"/>
        <v>1032415</v>
      </c>
      <c r="M26" s="18">
        <f>L26/J26*100</f>
        <v>10.623079745973792</v>
      </c>
      <c r="N26" s="7">
        <v>1</v>
      </c>
      <c r="O26" s="7">
        <f>N26/12*$D32</f>
        <v>0.5</v>
      </c>
      <c r="P26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6677100</v>
      </c>
      <c r="Q26" s="7">
        <f t="shared" si="63"/>
        <v>6677099.5</v>
      </c>
      <c r="R26" s="18">
        <f>Q26/O26*100</f>
        <v>1335419900</v>
      </c>
      <c r="S26" s="7">
        <v>1</v>
      </c>
      <c r="T26" s="7">
        <f>S26/12*$D32</f>
        <v>0.5</v>
      </c>
      <c r="U26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6020671.5</v>
      </c>
      <c r="V26" s="7">
        <f t="shared" si="64"/>
        <v>6020671</v>
      </c>
      <c r="W26" s="18">
        <f>V26/T26*100</f>
        <v>1204134200</v>
      </c>
      <c r="X26" s="7">
        <v>1</v>
      </c>
      <c r="Y26" s="7">
        <f>X26/12*$D32</f>
        <v>0.5</v>
      </c>
      <c r="Z26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18486000</v>
      </c>
      <c r="AA26" s="7">
        <f t="shared" si="65"/>
        <v>18485999.5</v>
      </c>
      <c r="AB26" s="18">
        <f>AA26/Y26*100</f>
        <v>3697199900</v>
      </c>
      <c r="AC26" s="7">
        <v>132914.75</v>
      </c>
      <c r="AD26" s="7">
        <f>AC26/12*$D32</f>
        <v>66457.375</v>
      </c>
      <c r="AE26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3527410</v>
      </c>
      <c r="AF26" s="7">
        <f t="shared" si="66"/>
        <v>3460952.625</v>
      </c>
      <c r="AG26" s="18">
        <f>AF26/AD26*100</f>
        <v>5207.7781058911823</v>
      </c>
      <c r="AH26" s="7">
        <v>1</v>
      </c>
      <c r="AI26" s="7">
        <f>AH26/12*$D32</f>
        <v>0.5</v>
      </c>
      <c r="AJ26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4436147.5</v>
      </c>
      <c r="AK26" s="7">
        <f t="shared" si="67"/>
        <v>4436147</v>
      </c>
      <c r="AL26" s="18">
        <f>AK26/AI26*100</f>
        <v>887229400</v>
      </c>
      <c r="AM26" s="7">
        <v>1</v>
      </c>
      <c r="AN26" s="7">
        <f>AM26/12*$D32</f>
        <v>0.5</v>
      </c>
      <c r="AO26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6412803</v>
      </c>
      <c r="AP26" s="7">
        <f t="shared" si="68"/>
        <v>6412802.5</v>
      </c>
      <c r="AQ26" s="18">
        <f>AP26/AN26*100</f>
        <v>1282560500</v>
      </c>
      <c r="AR26" s="7">
        <v>7900000</v>
      </c>
      <c r="AS26" s="7">
        <f>AR26/12*$D32</f>
        <v>3950000</v>
      </c>
      <c r="AT26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4270550.25</v>
      </c>
      <c r="AU26" s="7">
        <f t="shared" si="69"/>
        <v>320550.25</v>
      </c>
      <c r="AV26" s="18">
        <f>AU26/AS26*100</f>
        <v>8.1151962025316458</v>
      </c>
    </row>
    <row r="27" spans="1:48" s="91" customFormat="1" x14ac:dyDescent="0.4">
      <c r="A27" s="157"/>
      <c r="B27" s="94"/>
      <c r="C27" s="93" t="s">
        <v>1599</v>
      </c>
      <c r="D27" s="7">
        <v>31000000</v>
      </c>
      <c r="E27" s="7">
        <f>D27/12*$D32</f>
        <v>15500000</v>
      </c>
      <c r="F27" s="7">
        <f>'งบ 4 แถว จ.หนองคาย'!D274+'งบ 4 แถว จ.หนองคาย'!D275</f>
        <v>19659710</v>
      </c>
      <c r="G27" s="7">
        <f t="shared" si="61"/>
        <v>4159710</v>
      </c>
      <c r="H27" s="18">
        <f t="shared" si="9"/>
        <v>26.836838709677419</v>
      </c>
      <c r="I27" s="7">
        <v>1785846</v>
      </c>
      <c r="J27" s="7">
        <f>I27/12*$D32</f>
        <v>892923</v>
      </c>
      <c r="K27" s="7">
        <f>'งบ 4 แถว จ.หนองคาย'!D1061+'งบ 4 แถว จ.หนองคาย'!D1062</f>
        <v>1323836.3599999999</v>
      </c>
      <c r="L27" s="7">
        <f t="shared" si="62"/>
        <v>430913.35999999987</v>
      </c>
      <c r="M27" s="18">
        <f t="shared" ref="M27:M30" si="70">L27/J27*100</f>
        <v>48.258736755576891</v>
      </c>
      <c r="N27" s="7">
        <v>1</v>
      </c>
      <c r="O27" s="7">
        <f>N27/12*$D32</f>
        <v>0.5</v>
      </c>
      <c r="P27" s="7">
        <f>'งบ 4 แถว จ.หนองคาย'!D1848+'งบ 4 แถว จ.หนองคาย'!D1849</f>
        <v>313290</v>
      </c>
      <c r="Q27" s="7">
        <f t="shared" si="63"/>
        <v>313289.5</v>
      </c>
      <c r="R27" s="18">
        <f t="shared" ref="R27:R30" si="71">Q27/O27*100</f>
        <v>62657900</v>
      </c>
      <c r="S27" s="7">
        <v>260000</v>
      </c>
      <c r="T27" s="7">
        <f>S27/12*$D32</f>
        <v>130000</v>
      </c>
      <c r="U27" s="7">
        <f>'งบ 4 แถว จ.หนองคาย'!D2635+'งบ 4 แถว จ.หนองคาย'!D2636</f>
        <v>9863574</v>
      </c>
      <c r="V27" s="7">
        <f t="shared" si="64"/>
        <v>9733574</v>
      </c>
      <c r="W27" s="18">
        <f t="shared" ref="W27:W30" si="72">V27/T27*100</f>
        <v>7487.3646153846148</v>
      </c>
      <c r="X27" s="7">
        <v>5222758.5999999996</v>
      </c>
      <c r="Y27" s="7">
        <f>X27/12*$D32</f>
        <v>2611379.2999999998</v>
      </c>
      <c r="Z27" s="7">
        <f>'งบ 4 แถว จ.หนองคาย'!D3422+'งบ 4 แถว จ.หนองคาย'!D3423</f>
        <v>10865016.899999999</v>
      </c>
      <c r="AA27" s="7">
        <f t="shared" si="65"/>
        <v>8253637.5999999987</v>
      </c>
      <c r="AB27" s="18">
        <f t="shared" ref="AB27:AB30" si="73">AA27/Y27*100</f>
        <v>316.06429598335251</v>
      </c>
      <c r="AC27" s="7">
        <v>661170</v>
      </c>
      <c r="AD27" s="7">
        <f>AC27/12*$D32</f>
        <v>330585</v>
      </c>
      <c r="AE27" s="7">
        <f>'งบ 4 แถว จ.หนองคาย'!D4209+'งบ 4 แถว จ.หนองคาย'!D4210</f>
        <v>850645.11</v>
      </c>
      <c r="AF27" s="7">
        <f t="shared" si="66"/>
        <v>520060.11</v>
      </c>
      <c r="AG27" s="18">
        <f t="shared" ref="AG27:AG30" si="74">AF27/AD27*100</f>
        <v>157.31509596624167</v>
      </c>
      <c r="AH27" s="7">
        <v>1</v>
      </c>
      <c r="AI27" s="7">
        <f>AH27/12*$D32</f>
        <v>0.5</v>
      </c>
      <c r="AJ27" s="7">
        <f>'งบ 4 แถว จ.หนองคาย'!D4996+'งบ 4 แถว จ.หนองคาย'!D4997</f>
        <v>2347799.7999999998</v>
      </c>
      <c r="AK27" s="7">
        <f t="shared" si="67"/>
        <v>2347799.2999999998</v>
      </c>
      <c r="AL27" s="18">
        <f t="shared" ref="AL27:AL30" si="75">AK27/AI27*100</f>
        <v>469559859.99999994</v>
      </c>
      <c r="AM27" s="7">
        <v>461249.91</v>
      </c>
      <c r="AN27" s="7">
        <f>AM27/12*$D32</f>
        <v>230624.95500000002</v>
      </c>
      <c r="AO27" s="7">
        <f>'งบ 4 แถว จ.หนองคาย'!D5783+'งบ 4 แถว จ.หนองคาย'!D5784</f>
        <v>498480</v>
      </c>
      <c r="AP27" s="7">
        <f t="shared" si="68"/>
        <v>267855.04499999998</v>
      </c>
      <c r="AQ27" s="18">
        <f t="shared" ref="AQ27:AQ30" si="76">AP27/AN27*100</f>
        <v>116.14313160516387</v>
      </c>
      <c r="AR27" s="7">
        <v>5455140</v>
      </c>
      <c r="AS27" s="7">
        <f>AR27/12*$D32</f>
        <v>2727570</v>
      </c>
      <c r="AT27" s="7">
        <f>'งบ 4 แถว จ.หนองคาย'!D6570+'งบ 4 แถว จ.หนองคาย'!D6571</f>
        <v>1086680</v>
      </c>
      <c r="AU27" s="7">
        <f t="shared" si="69"/>
        <v>-1640890</v>
      </c>
      <c r="AV27" s="18">
        <f t="shared" ref="AV27:AV30" si="77">AU27/AS27*100</f>
        <v>-60.159409291053947</v>
      </c>
    </row>
    <row r="28" spans="1:48" s="91" customFormat="1" x14ac:dyDescent="0.4">
      <c r="A28" s="157"/>
      <c r="B28" s="94"/>
      <c r="C28" s="93" t="s">
        <v>1600</v>
      </c>
      <c r="D28" s="7">
        <v>12000000</v>
      </c>
      <c r="E28" s="7">
        <f>D28/12*$D32</f>
        <v>6000000</v>
      </c>
      <c r="F28" s="7">
        <f>'งบ 4 แถว จ.หนองคาย'!D253+'งบ 4 แถว จ.หนองคาย'!D264+'งบ 4 แถว จ.หนองคาย'!D272</f>
        <v>8060957.9100000001</v>
      </c>
      <c r="G28" s="7">
        <f t="shared" si="61"/>
        <v>2060957.9100000001</v>
      </c>
      <c r="H28" s="18">
        <f t="shared" si="9"/>
        <v>34.349298500000003</v>
      </c>
      <c r="I28" s="7">
        <v>4045426</v>
      </c>
      <c r="J28" s="7">
        <f>I28/12*$D32</f>
        <v>2022713</v>
      </c>
      <c r="K28" s="7">
        <f>'งบ 4 แถว จ.หนองคาย'!D1040+'งบ 4 แถว จ.หนองคาย'!D1051+'งบ 4 แถว จ.หนองคาย'!D1059</f>
        <v>1355947.3199999998</v>
      </c>
      <c r="L28" s="7">
        <f t="shared" si="62"/>
        <v>-666765.68000000017</v>
      </c>
      <c r="M28" s="18">
        <f t="shared" si="70"/>
        <v>-32.963929138735956</v>
      </c>
      <c r="N28" s="7">
        <v>354885</v>
      </c>
      <c r="O28" s="7">
        <f>N28/12*$D32</f>
        <v>177442.5</v>
      </c>
      <c r="P28" s="7">
        <f>'งบ 4 แถว จ.หนองคาย'!D1827+'งบ 4 แถว จ.หนองคาย'!D1838+'งบ 4 แถว จ.หนองคาย'!D1846</f>
        <v>590334.6</v>
      </c>
      <c r="Q28" s="7">
        <f t="shared" si="63"/>
        <v>412892.1</v>
      </c>
      <c r="R28" s="18">
        <f t="shared" si="71"/>
        <v>232.6906462656917</v>
      </c>
      <c r="S28" s="7">
        <v>500000</v>
      </c>
      <c r="T28" s="7">
        <f>S28/12*$D32</f>
        <v>250000</v>
      </c>
      <c r="U28" s="7">
        <f>'งบ 4 แถว จ.หนองคาย'!D2614+'งบ 4 แถว จ.หนองคาย'!D2625+'งบ 4 แถว จ.หนองคาย'!D2633</f>
        <v>1187527.1099999999</v>
      </c>
      <c r="V28" s="7">
        <f t="shared" si="64"/>
        <v>937527.10999999987</v>
      </c>
      <c r="W28" s="18">
        <f t="shared" si="72"/>
        <v>375.01084399999996</v>
      </c>
      <c r="X28" s="7">
        <v>9530953.5299999993</v>
      </c>
      <c r="Y28" s="7">
        <f>X28/12*$D32</f>
        <v>4765476.7649999997</v>
      </c>
      <c r="Z28" s="7">
        <f>'งบ 4 แถว จ.หนองคาย'!D3401+'งบ 4 แถว จ.หนองคาย'!D3412+'งบ 4 แถว จ.หนองคาย'!D3420</f>
        <v>12814882.26</v>
      </c>
      <c r="AA28" s="7">
        <f t="shared" si="65"/>
        <v>8049405.4950000001</v>
      </c>
      <c r="AB28" s="18">
        <f t="shared" si="73"/>
        <v>168.91081190698031</v>
      </c>
      <c r="AC28" s="7">
        <v>583556.05000000005</v>
      </c>
      <c r="AD28" s="7">
        <f>AC28/12*$D32</f>
        <v>291778.02500000002</v>
      </c>
      <c r="AE28" s="7">
        <f>'งบ 4 แถว จ.หนองคาย'!D4188+'งบ 4 แถว จ.หนองคาย'!D4199+'งบ 4 แถว จ.หนองคาย'!D4207</f>
        <v>831037.18</v>
      </c>
      <c r="AF28" s="7">
        <f t="shared" si="66"/>
        <v>539259.15500000003</v>
      </c>
      <c r="AG28" s="18">
        <f t="shared" si="74"/>
        <v>184.81828951991844</v>
      </c>
      <c r="AH28" s="7">
        <v>3000000</v>
      </c>
      <c r="AI28" s="7">
        <f>AH28/12*$D32</f>
        <v>1500000</v>
      </c>
      <c r="AJ28" s="7">
        <f>'งบ 4 แถว จ.หนองคาย'!D4975+'งบ 4 แถว จ.หนองคาย'!D4986+'งบ 4 แถว จ.หนองคาย'!D4994</f>
        <v>933909.41999999993</v>
      </c>
      <c r="AK28" s="7">
        <f t="shared" si="67"/>
        <v>-566090.58000000007</v>
      </c>
      <c r="AL28" s="18">
        <f t="shared" si="75"/>
        <v>-37.739372000000003</v>
      </c>
      <c r="AM28" s="7">
        <v>1297450.7</v>
      </c>
      <c r="AN28" s="7">
        <f>AM28/12*$D32</f>
        <v>648725.35</v>
      </c>
      <c r="AO28" s="7">
        <f>'งบ 4 แถว จ.หนองคาย'!D5762+'งบ 4 แถว จ.หนองคาย'!D5763+'งบ 4 แถว จ.หนองคาย'!D5781</f>
        <v>1931408.2</v>
      </c>
      <c r="AP28" s="7">
        <f t="shared" si="68"/>
        <v>1282682.8500000001</v>
      </c>
      <c r="AQ28" s="18">
        <f t="shared" si="76"/>
        <v>197.7235589760752</v>
      </c>
      <c r="AR28" s="7">
        <v>30000</v>
      </c>
      <c r="AS28" s="7">
        <f>AR28/12*$D32</f>
        <v>15000</v>
      </c>
      <c r="AT28" s="7">
        <f>'งบ 4 แถว จ.หนองคาย'!D6568+'งบ 4 แถว จ.หนองคาย'!D6549+'งบ 4 แถว จ.หนองคาย'!D6550</f>
        <v>890559.07000000007</v>
      </c>
      <c r="AU28" s="7">
        <f t="shared" si="69"/>
        <v>875559.07000000007</v>
      </c>
      <c r="AV28" s="18">
        <f t="shared" si="77"/>
        <v>5837.0604666666668</v>
      </c>
    </row>
    <row r="29" spans="1:48" s="91" customFormat="1" x14ac:dyDescent="0.4">
      <c r="A29" s="158"/>
      <c r="B29" s="90"/>
      <c r="C29" s="93" t="s">
        <v>1601</v>
      </c>
      <c r="D29" s="7">
        <v>40000000</v>
      </c>
      <c r="E29" s="7">
        <f>D29/12*$D32</f>
        <v>20000000</v>
      </c>
      <c r="F29" s="7">
        <f>'งบ 4 แถว จ.หนองคาย'!D254+'งบ 4 แถว จ.หนองคาย'!D265+'งบ 4 แถว จ.หนองคาย'!D273</f>
        <v>46751670.520000003</v>
      </c>
      <c r="G29" s="7">
        <f t="shared" si="61"/>
        <v>26751670.520000003</v>
      </c>
      <c r="H29" s="18">
        <f t="shared" si="9"/>
        <v>133.75835260000002</v>
      </c>
      <c r="I29" s="7">
        <v>18425640</v>
      </c>
      <c r="J29" s="7">
        <f>I29/12*$D32</f>
        <v>9212820</v>
      </c>
      <c r="K29" s="7">
        <f>'งบ 4 แถว จ.หนองคาย'!D1041+'งบ 4 แถว จ.หนองคาย'!D1052+'งบ 4 แถว จ.หนองคาย'!D1060</f>
        <v>5305234.5199999996</v>
      </c>
      <c r="L29" s="7">
        <f t="shared" si="62"/>
        <v>-3907585.4800000004</v>
      </c>
      <c r="M29" s="18">
        <f t="shared" si="70"/>
        <v>-42.414651322830579</v>
      </c>
      <c r="N29" s="7">
        <v>600000</v>
      </c>
      <c r="O29" s="7">
        <f>N29/12*$D32</f>
        <v>300000</v>
      </c>
      <c r="P29" s="7">
        <f>'งบ 4 แถว จ.หนองคาย'!D1828+'งบ 4 แถว จ.หนองคาย'!D1839+'งบ 4 แถว จ.หนองคาย'!D1847</f>
        <v>786430.3600000001</v>
      </c>
      <c r="Q29" s="7">
        <f t="shared" si="63"/>
        <v>486430.3600000001</v>
      </c>
      <c r="R29" s="18">
        <f t="shared" si="71"/>
        <v>162.14345333333338</v>
      </c>
      <c r="S29" s="7">
        <v>1000000</v>
      </c>
      <c r="T29" s="7">
        <f>S29/12*$D32</f>
        <v>500000</v>
      </c>
      <c r="U29" s="7">
        <f>'งบ 4 แถว จ.หนองคาย'!D2615+'งบ 4 แถว จ.หนองคาย'!D2626+'งบ 4 แถว จ.หนองคาย'!D2634</f>
        <v>1633280.54</v>
      </c>
      <c r="V29" s="7">
        <f t="shared" si="64"/>
        <v>1133280.54</v>
      </c>
      <c r="W29" s="18">
        <f t="shared" si="72"/>
        <v>226.65610800000002</v>
      </c>
      <c r="X29" s="7">
        <v>33367578.890000001</v>
      </c>
      <c r="Y29" s="7">
        <f>X29/12*$D32</f>
        <v>16683789.445</v>
      </c>
      <c r="Z29" s="7">
        <f>'งบ 4 แถว จ.หนองคาย'!D3402+'งบ 4 แถว จ.หนองคาย'!D3413+'งบ 4 แถว จ.หนองคาย'!D3421</f>
        <v>14948535.870000001</v>
      </c>
      <c r="AA29" s="7">
        <f t="shared" si="65"/>
        <v>-1735253.5749999993</v>
      </c>
      <c r="AB29" s="18">
        <f t="shared" si="73"/>
        <v>-10.400835977464586</v>
      </c>
      <c r="AC29" s="7">
        <v>1484138.12</v>
      </c>
      <c r="AD29" s="7">
        <f>AC29/12*$D32</f>
        <v>742069.06</v>
      </c>
      <c r="AE29" s="7">
        <f>'งบ 4 แถว จ.หนองคาย'!D4189+'งบ 4 แถว จ.หนองคาย'!D4200+'งบ 4 แถว จ.หนองคาย'!D4208</f>
        <v>1013019.24</v>
      </c>
      <c r="AF29" s="7">
        <f t="shared" si="66"/>
        <v>270950.17999999993</v>
      </c>
      <c r="AG29" s="18">
        <f t="shared" si="74"/>
        <v>36.512798417980115</v>
      </c>
      <c r="AH29" s="7">
        <v>4000000</v>
      </c>
      <c r="AI29" s="7">
        <f>AH29/12*$D32</f>
        <v>2000000</v>
      </c>
      <c r="AJ29" s="7">
        <f>'งบ 4 แถว จ.หนองคาย'!D4976+'งบ 4 แถว จ.หนองคาย'!D4987+'งบ 4 แถว จ.หนองคาย'!D4995</f>
        <v>1156326.48</v>
      </c>
      <c r="AK29" s="7">
        <f t="shared" si="67"/>
        <v>-843673.52</v>
      </c>
      <c r="AL29" s="18">
        <f t="shared" si="75"/>
        <v>-42.183676000000006</v>
      </c>
      <c r="AM29" s="7">
        <v>1215363.93</v>
      </c>
      <c r="AN29" s="7">
        <f>AM29/12*$D32</f>
        <v>607681.96499999997</v>
      </c>
      <c r="AO29" s="7">
        <f>'งบ 4 แถว จ.หนองคาย'!D5763+'งบ 4 แถว จ.หนองคาย'!D5774+'งบ 4 แถว จ.หนองคาย'!D5782</f>
        <v>2278251.75</v>
      </c>
      <c r="AP29" s="7">
        <f t="shared" si="68"/>
        <v>1670569.7850000001</v>
      </c>
      <c r="AQ29" s="18">
        <f t="shared" si="76"/>
        <v>274.90856751030947</v>
      </c>
      <c r="AR29" s="7">
        <v>1000000</v>
      </c>
      <c r="AS29" s="7">
        <f>AR29/12*$D32</f>
        <v>500000</v>
      </c>
      <c r="AT29" s="7">
        <f>'งบ 4 แถว จ.หนองคาย'!D6550+'งบ 4 แถว จ.หนองคาย'!D6561+'งบ 4 แถว จ.หนองคาย'!D6569</f>
        <v>1080189.3500000001</v>
      </c>
      <c r="AU29" s="7">
        <f t="shared" si="69"/>
        <v>580189.35000000009</v>
      </c>
      <c r="AV29" s="18">
        <f t="shared" si="77"/>
        <v>116.03787000000001</v>
      </c>
    </row>
    <row r="30" spans="1:48" x14ac:dyDescent="0.4">
      <c r="A30" s="152" t="s">
        <v>1602</v>
      </c>
      <c r="B30" s="152"/>
      <c r="C30" s="152"/>
      <c r="D30" s="8">
        <v>432300000</v>
      </c>
      <c r="E30" s="8">
        <f t="shared" ref="E30:G30" si="78">SUM(E22:E29)</f>
        <v>216150000</v>
      </c>
      <c r="F30" s="8">
        <f>SUM(F22:F29)</f>
        <v>241322188.69999999</v>
      </c>
      <c r="G30" s="8">
        <f t="shared" si="78"/>
        <v>25172188.699999999</v>
      </c>
      <c r="H30" s="9">
        <f t="shared" si="9"/>
        <v>11.645703770529725</v>
      </c>
      <c r="I30" s="8">
        <v>86425802</v>
      </c>
      <c r="J30" s="8">
        <f t="shared" ref="J30" si="79">SUM(J22:J29)</f>
        <v>43212901</v>
      </c>
      <c r="K30" s="8">
        <f>SUM(K22:K29)</f>
        <v>34247770.569999993</v>
      </c>
      <c r="L30" s="8">
        <f t="shared" ref="L30" si="80">SUM(L22:L29)</f>
        <v>-8965130.4299999997</v>
      </c>
      <c r="M30" s="9">
        <f t="shared" si="70"/>
        <v>-20.74642114400049</v>
      </c>
      <c r="N30" s="8">
        <v>10063243.609999999</v>
      </c>
      <c r="O30" s="8">
        <f t="shared" ref="O30" si="81">SUM(O22:O29)</f>
        <v>5031621.8049999997</v>
      </c>
      <c r="P30" s="8">
        <f>SUM(P22:P29)</f>
        <v>15257546.689999999</v>
      </c>
      <c r="Q30" s="8">
        <f t="shared" ref="Q30" si="82">SUM(Q22:Q29)</f>
        <v>10225924.885</v>
      </c>
      <c r="R30" s="9">
        <f t="shared" si="71"/>
        <v>203.23317771694093</v>
      </c>
      <c r="S30" s="8">
        <v>13710001</v>
      </c>
      <c r="T30" s="8">
        <f t="shared" ref="T30" si="83">SUM(T22:T29)</f>
        <v>6855000.5</v>
      </c>
      <c r="U30" s="8">
        <f>SUM(U22:U29)</f>
        <v>24725015.43</v>
      </c>
      <c r="V30" s="8">
        <f t="shared" ref="V30" si="84">SUM(V22:V29)</f>
        <v>17870014.93</v>
      </c>
      <c r="W30" s="9">
        <f t="shared" si="72"/>
        <v>260.68582970927577</v>
      </c>
      <c r="X30" s="8">
        <v>199857608.07999998</v>
      </c>
      <c r="Y30" s="8">
        <f t="shared" ref="Y30" si="85">SUM(Y22:Y29)</f>
        <v>99928804.039999992</v>
      </c>
      <c r="Z30" s="8">
        <f>SUM(Z22:Z29)</f>
        <v>130637015.56000002</v>
      </c>
      <c r="AA30" s="8">
        <f t="shared" ref="AA30" si="86">SUM(AA22:AA29)</f>
        <v>30708211.52</v>
      </c>
      <c r="AB30" s="9">
        <f t="shared" si="73"/>
        <v>30.730090102657453</v>
      </c>
      <c r="AC30" s="8">
        <v>9081838.5600000005</v>
      </c>
      <c r="AD30" s="8">
        <f t="shared" ref="AD30" si="87">SUM(AD22:AD29)</f>
        <v>4540919.28</v>
      </c>
      <c r="AE30" s="8">
        <f>SUM(AE22:AE29)</f>
        <v>9495262.2100000009</v>
      </c>
      <c r="AF30" s="8">
        <f t="shared" ref="AF30" si="88">SUM(AF22:AF29)</f>
        <v>4954342.93</v>
      </c>
      <c r="AG30" s="9">
        <f t="shared" si="74"/>
        <v>109.10440429586319</v>
      </c>
      <c r="AH30" s="8">
        <v>16400002</v>
      </c>
      <c r="AI30" s="8">
        <f t="shared" ref="AI30" si="89">SUM(AI22:AI29)</f>
        <v>8200001</v>
      </c>
      <c r="AJ30" s="8">
        <f>SUM(AJ22:AJ29)</f>
        <v>10530004.700000001</v>
      </c>
      <c r="AK30" s="8">
        <f t="shared" ref="AK30" si="90">SUM(AK22:AK29)</f>
        <v>2330003.6999999997</v>
      </c>
      <c r="AL30" s="9">
        <f t="shared" si="75"/>
        <v>28.414675803088311</v>
      </c>
      <c r="AM30" s="8">
        <v>23787835.690000001</v>
      </c>
      <c r="AN30" s="8">
        <f t="shared" ref="AN30" si="91">SUM(AN22:AN29)</f>
        <v>11893917.845000001</v>
      </c>
      <c r="AO30" s="8">
        <f>SUM(AO22:AO29)</f>
        <v>17622523.780000001</v>
      </c>
      <c r="AP30" s="8">
        <f t="shared" ref="AP30" si="92">SUM(AP22:AP29)</f>
        <v>5728605.9349999987</v>
      </c>
      <c r="AQ30" s="9">
        <f t="shared" si="76"/>
        <v>48.164162638875183</v>
      </c>
      <c r="AR30" s="8">
        <v>24385140</v>
      </c>
      <c r="AS30" s="8">
        <f t="shared" ref="AS30" si="93">SUM(AS22:AS29)</f>
        <v>12192570</v>
      </c>
      <c r="AT30" s="8">
        <f>SUM(AT22:AT29)</f>
        <v>11188866.449999999</v>
      </c>
      <c r="AU30" s="8">
        <f t="shared" ref="AU30" si="94">SUM(AU22:AU29)</f>
        <v>-1003703.55</v>
      </c>
      <c r="AV30" s="9">
        <f t="shared" si="77"/>
        <v>-8.2320917575211787</v>
      </c>
    </row>
    <row r="32" spans="1:48" ht="8.4" customHeight="1" x14ac:dyDescent="0.4">
      <c r="B32" s="92" t="s">
        <v>1639</v>
      </c>
      <c r="C32" s="92" t="s">
        <v>1658</v>
      </c>
      <c r="D32" s="92">
        <v>6</v>
      </c>
    </row>
    <row r="35" spans="4:6" x14ac:dyDescent="0.4">
      <c r="F35" s="130"/>
    </row>
    <row r="42" spans="4:6" x14ac:dyDescent="0.4">
      <c r="D42" s="2">
        <v>5</v>
      </c>
    </row>
  </sheetData>
  <mergeCells count="17">
    <mergeCell ref="AH2:AL2"/>
    <mergeCell ref="N2:R2"/>
    <mergeCell ref="B2:C3"/>
    <mergeCell ref="A2:A3"/>
    <mergeCell ref="AR2:AV2"/>
    <mergeCell ref="S2:W2"/>
    <mergeCell ref="X2:AB2"/>
    <mergeCell ref="AM2:AQ2"/>
    <mergeCell ref="AC2:AG2"/>
    <mergeCell ref="A30:C30"/>
    <mergeCell ref="D2:H2"/>
    <mergeCell ref="A4:A6"/>
    <mergeCell ref="I2:M2"/>
    <mergeCell ref="A7:C7"/>
    <mergeCell ref="A8:A19"/>
    <mergeCell ref="A20:C20"/>
    <mergeCell ref="A21:A29"/>
  </mergeCells>
  <conditionalFormatting sqref="H1 H3:H1048576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:M1048576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:R1048576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:W1048576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:AB1048576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:AG1048576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:AL1048576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:AQ1048576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:AV1048576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zoomScale="60" zoomScaleNormal="6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4" sqref="D4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106" t="s">
        <v>0</v>
      </c>
      <c r="B1" s="107" t="s">
        <v>1</v>
      </c>
      <c r="C1" s="108" t="s">
        <v>2</v>
      </c>
      <c r="D1" s="109" t="s">
        <v>1635</v>
      </c>
      <c r="E1" s="110" t="s">
        <v>1636</v>
      </c>
      <c r="F1" s="176" t="s">
        <v>1574</v>
      </c>
      <c r="G1" s="177"/>
      <c r="H1" s="174" t="s">
        <v>1575</v>
      </c>
      <c r="I1" s="175"/>
      <c r="J1" s="178" t="s">
        <v>1625</v>
      </c>
      <c r="K1" s="179"/>
      <c r="L1" s="174" t="s">
        <v>1626</v>
      </c>
      <c r="M1" s="175"/>
      <c r="N1" s="116" t="s">
        <v>1627</v>
      </c>
      <c r="O1" s="117"/>
      <c r="P1" s="145" t="s">
        <v>1628</v>
      </c>
      <c r="Q1" s="145"/>
      <c r="R1" s="178" t="s">
        <v>1629</v>
      </c>
      <c r="S1" s="179"/>
      <c r="T1" s="174" t="s">
        <v>1630</v>
      </c>
      <c r="U1" s="175"/>
      <c r="V1" s="178" t="s">
        <v>1631</v>
      </c>
      <c r="W1" s="179"/>
      <c r="X1" s="174" t="s">
        <v>1632</v>
      </c>
      <c r="Y1" s="175"/>
      <c r="Z1" s="178" t="s">
        <v>1633</v>
      </c>
      <c r="AA1" s="179"/>
      <c r="AB1" s="174" t="s">
        <v>1634</v>
      </c>
      <c r="AC1" s="175"/>
      <c r="AD1" s="68" t="s">
        <v>1603</v>
      </c>
      <c r="AE1" s="69"/>
      <c r="AF1" s="105" t="s">
        <v>1603</v>
      </c>
      <c r="AG1" s="70"/>
    </row>
    <row r="2" spans="1:52" s="21" customFormat="1" ht="14.4" customHeight="1" thickTop="1" thickBot="1" x14ac:dyDescent="0.35">
      <c r="A2" s="111"/>
      <c r="B2" s="112"/>
      <c r="C2" s="113"/>
      <c r="D2" s="114"/>
      <c r="E2" s="115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46" t="s">
        <v>3</v>
      </c>
      <c r="Q2" s="147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50222218.630000003</v>
      </c>
      <c r="E3" s="35">
        <f>G3+I3+K3+M3+O3+Q3+S3+U3+W3+Y3+AA3+AC3</f>
        <v>50222218.630000003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48">
        <v>7763381.3799999999</v>
      </c>
      <c r="Q3" s="149">
        <v>7763381.3799999999</v>
      </c>
      <c r="R3" s="47"/>
      <c r="S3" s="48"/>
      <c r="T3" s="19"/>
      <c r="U3" s="19"/>
      <c r="V3" s="47"/>
      <c r="W3" s="48"/>
      <c r="X3" s="19"/>
      <c r="Y3" s="19"/>
      <c r="Z3" s="47"/>
      <c r="AA3" s="48"/>
      <c r="AB3" s="19"/>
      <c r="AC3" s="19"/>
      <c r="AD3" s="131"/>
      <c r="AE3" s="132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v>0</v>
      </c>
      <c r="E4" s="35"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v>0</v>
      </c>
      <c r="E5" s="35"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50"/>
      <c r="Q5" s="151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v>0</v>
      </c>
      <c r="E6" s="35"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v>537677.5</v>
      </c>
      <c r="E7" s="35">
        <v>810569.16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/>
      <c r="S7" s="48"/>
      <c r="T7" s="19"/>
      <c r="U7" s="19"/>
      <c r="V7" s="47"/>
      <c r="W7" s="48"/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v>0</v>
      </c>
      <c r="E8" s="35"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v>0</v>
      </c>
      <c r="E9" s="35"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v>0</v>
      </c>
      <c r="E10" s="35"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v>70106795.870000005</v>
      </c>
      <c r="E11" s="35">
        <v>70106795.870000005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/>
      <c r="S11" s="48"/>
      <c r="T11" s="19"/>
      <c r="U11" s="19"/>
      <c r="V11" s="47"/>
      <c r="W11" s="48"/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v>810569.16</v>
      </c>
      <c r="E12" s="35">
        <v>810569.16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/>
      <c r="S12" s="48"/>
      <c r="T12" s="19"/>
      <c r="U12" s="19"/>
      <c r="V12" s="47"/>
      <c r="W12" s="48"/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v>0</v>
      </c>
      <c r="E13" s="35"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v>0</v>
      </c>
      <c r="E14" s="35"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v>191146452.88</v>
      </c>
      <c r="E15" s="35">
        <v>193152740.75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/>
      <c r="S15" s="48"/>
      <c r="T15" s="19"/>
      <c r="U15" s="19"/>
      <c r="V15" s="47"/>
      <c r="W15" s="48"/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v>7225212.3199999994</v>
      </c>
      <c r="E16" s="35">
        <v>7071141.4399999995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/>
      <c r="S16" s="50"/>
      <c r="T16" s="22"/>
      <c r="U16" s="22"/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v>0</v>
      </c>
      <c r="E17" s="35"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v>0</v>
      </c>
      <c r="E18" s="35">
        <v>0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/>
      <c r="S18" s="50"/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v>244167918.22000003</v>
      </c>
      <c r="E19" s="35">
        <v>222049153.14000002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/>
      <c r="S19" s="48"/>
      <c r="T19" s="19"/>
      <c r="U19" s="19"/>
      <c r="V19" s="47"/>
      <c r="W19" s="48"/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v>52646904.350000001</v>
      </c>
      <c r="E20" s="35">
        <v>43733422.590000004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/>
      <c r="S20" s="48"/>
      <c r="T20" s="19"/>
      <c r="U20" s="19"/>
      <c r="V20" s="47"/>
      <c r="W20" s="48"/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v>1900174</v>
      </c>
      <c r="E21" s="35">
        <v>116000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/>
      <c r="S21" s="48"/>
      <c r="T21" s="19"/>
      <c r="U21" s="19"/>
      <c r="V21" s="47"/>
      <c r="W21" s="48"/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v>0</v>
      </c>
      <c r="E22" s="35">
        <v>7780800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/>
      <c r="S22" s="48"/>
      <c r="T22" s="19"/>
      <c r="U22" s="19"/>
      <c r="V22" s="47"/>
      <c r="W22" s="48"/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v>498</v>
      </c>
      <c r="E23" s="35">
        <v>498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/>
      <c r="U23" s="22"/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v>0</v>
      </c>
      <c r="E24" s="35"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v>0</v>
      </c>
      <c r="E25" s="35"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v>594244</v>
      </c>
      <c r="E26" s="35">
        <v>760304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/>
      <c r="S26" s="48"/>
      <c r="T26" s="19"/>
      <c r="U26" s="19"/>
      <c r="V26" s="47"/>
      <c r="W26" s="48"/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v>0</v>
      </c>
      <c r="E27" s="35"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v>90850</v>
      </c>
      <c r="E28" s="35">
        <v>71000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/>
      <c r="S28" s="50"/>
      <c r="T28" s="22"/>
      <c r="U28" s="22"/>
      <c r="V28" s="49"/>
      <c r="W28" s="50"/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v>0</v>
      </c>
      <c r="E29" s="35"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v>0</v>
      </c>
      <c r="E30" s="35"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v>0</v>
      </c>
      <c r="E31" s="35"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v>0</v>
      </c>
      <c r="E32" s="35"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/>
      <c r="S32" s="50"/>
      <c r="T32" s="22"/>
      <c r="U32" s="22"/>
      <c r="V32" s="49"/>
      <c r="W32" s="50"/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v>0</v>
      </c>
      <c r="E33" s="35"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v>0</v>
      </c>
      <c r="E34" s="35"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/>
      <c r="S34" s="48"/>
      <c r="T34" s="19"/>
      <c r="U34" s="19"/>
      <c r="V34" s="47"/>
      <c r="W34" s="48"/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v>1249278.27</v>
      </c>
      <c r="E35" s="35">
        <v>1247669.98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/>
      <c r="S35" s="48"/>
      <c r="T35" s="19"/>
      <c r="U35" s="19"/>
      <c r="V35" s="47"/>
      <c r="W35" s="48"/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v>1936.4500000000003</v>
      </c>
      <c r="E36" s="35">
        <v>1936.45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/>
      <c r="S36" s="48"/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v>17045743.98</v>
      </c>
      <c r="E37" s="35">
        <v>17045743.98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/>
      <c r="S37" s="48"/>
      <c r="T37" s="19"/>
      <c r="U37" s="19"/>
      <c r="V37" s="47"/>
      <c r="W37" s="48"/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v>490156.20000000007</v>
      </c>
      <c r="E38" s="35">
        <v>543254.1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/>
      <c r="S38" s="48"/>
      <c r="T38" s="19"/>
      <c r="U38" s="19"/>
      <c r="V38" s="47"/>
      <c r="W38" s="48"/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v>0</v>
      </c>
      <c r="E39" s="35"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v>44535768.68</v>
      </c>
      <c r="E40" s="35">
        <v>42027696.479999997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/>
      <c r="S40" s="48"/>
      <c r="T40" s="19"/>
      <c r="U40" s="19"/>
      <c r="V40" s="47"/>
      <c r="W40" s="48"/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v>27196692.600000001</v>
      </c>
      <c r="E41" s="35">
        <v>27662536.740000002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/>
      <c r="S41" s="50"/>
      <c r="T41" s="22"/>
      <c r="U41" s="22"/>
      <c r="V41" s="49"/>
      <c r="W41" s="50"/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v>12002192.699999999</v>
      </c>
      <c r="E42" s="35">
        <v>12577411.75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/>
      <c r="S42" s="48"/>
      <c r="T42" s="19"/>
      <c r="U42" s="19"/>
      <c r="V42" s="47"/>
      <c r="W42" s="48"/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v>0</v>
      </c>
      <c r="E43" s="35"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v>536979</v>
      </c>
      <c r="E44" s="35">
        <v>6000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/>
      <c r="S44" s="48"/>
      <c r="T44" s="19"/>
      <c r="U44" s="19"/>
      <c r="V44" s="47"/>
      <c r="W44" s="48"/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v>1181744</v>
      </c>
      <c r="E45" s="35">
        <v>1068982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/>
      <c r="S45" s="48"/>
      <c r="T45" s="19"/>
      <c r="U45" s="19"/>
      <c r="V45" s="47"/>
      <c r="W45" s="48"/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v>884056.25</v>
      </c>
      <c r="E46" s="35">
        <v>700824.25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/>
      <c r="S46" s="48"/>
      <c r="T46" s="19"/>
      <c r="U46" s="19"/>
      <c r="V46" s="47"/>
      <c r="W46" s="48"/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v>998619.25</v>
      </c>
      <c r="E47" s="35">
        <v>828406.5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/>
      <c r="S47" s="50"/>
      <c r="T47" s="22"/>
      <c r="U47" s="22"/>
      <c r="V47" s="49"/>
      <c r="W47" s="50"/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v>0</v>
      </c>
      <c r="E48" s="35"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v>0</v>
      </c>
      <c r="E49" s="35"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v>0</v>
      </c>
      <c r="E50" s="35"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v>0</v>
      </c>
      <c r="E51" s="35"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v>169915</v>
      </c>
      <c r="E52" s="35">
        <v>234381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/>
      <c r="S52" s="48"/>
      <c r="T52" s="19"/>
      <c r="U52" s="19"/>
      <c r="V52" s="47"/>
      <c r="W52" s="48"/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v>1675308.2</v>
      </c>
      <c r="E53" s="35">
        <v>1203773.95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/>
      <c r="S53" s="48"/>
      <c r="T53" s="19"/>
      <c r="U53" s="19"/>
      <c r="V53" s="47"/>
      <c r="W53" s="48"/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v>3189957.15</v>
      </c>
      <c r="E54" s="35">
        <v>5830033.1600000001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/>
      <c r="S54" s="48"/>
      <c r="T54" s="19"/>
      <c r="U54" s="19"/>
      <c r="V54" s="47"/>
      <c r="W54" s="48"/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v>3618097.5500000003</v>
      </c>
      <c r="E55" s="35">
        <v>3127735.3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/>
      <c r="S55" s="48"/>
      <c r="T55" s="19"/>
      <c r="U55" s="19"/>
      <c r="V55" s="47"/>
      <c r="W55" s="48"/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v>228350</v>
      </c>
      <c r="E56" s="35">
        <v>195900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/>
      <c r="S56" s="48"/>
      <c r="T56" s="19"/>
      <c r="U56" s="19"/>
      <c r="V56" s="47"/>
      <c r="W56" s="48"/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v>0</v>
      </c>
      <c r="E57" s="35"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v>0</v>
      </c>
      <c r="E58" s="35"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v>78762.25</v>
      </c>
      <c r="E59" s="35">
        <v>88929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/>
      <c r="S59" s="50"/>
      <c r="T59" s="22"/>
      <c r="U59" s="22"/>
      <c r="V59" s="49"/>
      <c r="W59" s="50"/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v>26147.25</v>
      </c>
      <c r="E60" s="35"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/>
      <c r="S60" s="50"/>
      <c r="T60" s="22"/>
      <c r="U60" s="22"/>
      <c r="V60" s="49"/>
      <c r="W60" s="50"/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v>64787458</v>
      </c>
      <c r="E61" s="35">
        <v>64787458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/>
      <c r="S61" s="48"/>
      <c r="T61" s="19"/>
      <c r="U61" s="19"/>
      <c r="V61" s="47"/>
      <c r="W61" s="48"/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v>144925182.80000001</v>
      </c>
      <c r="E62" s="35">
        <v>148141824.94999999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/>
      <c r="S62" s="48"/>
      <c r="T62" s="19"/>
      <c r="U62" s="19"/>
      <c r="V62" s="47"/>
      <c r="W62" s="48"/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v>0</v>
      </c>
      <c r="E63" s="35"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v>17477728</v>
      </c>
      <c r="E64" s="35">
        <v>9284614.5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/>
      <c r="S64" s="48"/>
      <c r="T64" s="19"/>
      <c r="U64" s="19"/>
      <c r="V64" s="47"/>
      <c r="W64" s="48"/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v>3326983.25</v>
      </c>
      <c r="E65" s="35">
        <v>3195135.5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/>
      <c r="S65" s="48"/>
      <c r="T65" s="19"/>
      <c r="U65" s="19"/>
      <c r="V65" s="47"/>
      <c r="W65" s="48"/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v>763807</v>
      </c>
      <c r="E66" s="35">
        <v>721772.5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/>
      <c r="S66" s="48"/>
      <c r="T66" s="19"/>
      <c r="U66" s="19"/>
      <c r="V66" s="47"/>
      <c r="W66" s="48"/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v>2131993.34</v>
      </c>
      <c r="E67" s="35">
        <v>2158015.1100000003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/>
      <c r="S67" s="48"/>
      <c r="T67" s="19"/>
      <c r="U67" s="19"/>
      <c r="V67" s="47"/>
      <c r="W67" s="48"/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v>14914301.599999998</v>
      </c>
      <c r="E68" s="35">
        <v>16968970.450000003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/>
      <c r="S68" s="48"/>
      <c r="T68" s="19"/>
      <c r="U68" s="19"/>
      <c r="V68" s="47"/>
      <c r="W68" s="48"/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v>0</v>
      </c>
      <c r="E69" s="35"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v>11970230.149999999</v>
      </c>
      <c r="E70" s="35">
        <v>13085924.780000001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/>
      <c r="S70" s="48"/>
      <c r="T70" s="19"/>
      <c r="U70" s="19"/>
      <c r="V70" s="47"/>
      <c r="W70" s="48"/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v>12055908.51</v>
      </c>
      <c r="E71" s="35">
        <v>14658323.800000003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/>
      <c r="S71" s="48"/>
      <c r="T71" s="19"/>
      <c r="U71" s="19"/>
      <c r="V71" s="47"/>
      <c r="W71" s="48"/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v>219981.5</v>
      </c>
      <c r="E72" s="35">
        <v>197179.95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/>
      <c r="S72" s="48"/>
      <c r="T72" s="19"/>
      <c r="U72" s="19"/>
      <c r="V72" s="47"/>
      <c r="W72" s="48"/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v>2015299.4</v>
      </c>
      <c r="E73" s="35">
        <v>1712598.3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/>
      <c r="S73" s="48"/>
      <c r="T73" s="19"/>
      <c r="U73" s="19"/>
      <c r="V73" s="47"/>
      <c r="W73" s="48"/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v>905393.55</v>
      </c>
      <c r="E74" s="35">
        <v>537763.9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/>
      <c r="S74" s="48"/>
      <c r="T74" s="19"/>
      <c r="U74" s="19"/>
      <c r="V74" s="47"/>
      <c r="W74" s="48"/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v>1367625.9000000001</v>
      </c>
      <c r="E75" s="35">
        <v>898651.45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/>
      <c r="S75" s="48"/>
      <c r="T75" s="19"/>
      <c r="U75" s="19"/>
      <c r="V75" s="47"/>
      <c r="W75" s="48"/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v>0</v>
      </c>
      <c r="E76" s="35"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v>4450155.8499999996</v>
      </c>
      <c r="E77" s="35">
        <v>5363146.5699999994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/>
      <c r="S77" s="48"/>
      <c r="T77" s="19"/>
      <c r="U77" s="19"/>
      <c r="V77" s="47"/>
      <c r="W77" s="48"/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v>39937351</v>
      </c>
      <c r="E78" s="35">
        <v>48855166.809999995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/>
      <c r="S78" s="48"/>
      <c r="T78" s="19"/>
      <c r="U78" s="19"/>
      <c r="V78" s="47"/>
      <c r="W78" s="48"/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v>24079667.550000001</v>
      </c>
      <c r="E79" s="35">
        <v>19239289.370000001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/>
      <c r="S79" s="48"/>
      <c r="T79" s="19"/>
      <c r="U79" s="19"/>
      <c r="V79" s="47"/>
      <c r="W79" s="48"/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v>131313.15</v>
      </c>
      <c r="E80" s="35">
        <v>131313.15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/>
      <c r="S80" s="48"/>
      <c r="T80" s="19"/>
      <c r="U80" s="19"/>
      <c r="V80" s="47"/>
      <c r="W80" s="48"/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v>84121.95</v>
      </c>
      <c r="E81" s="35">
        <v>84121.95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/>
      <c r="S81" s="48"/>
      <c r="T81" s="19"/>
      <c r="U81" s="19"/>
      <c r="V81" s="47"/>
      <c r="W81" s="48"/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v>28558.9</v>
      </c>
      <c r="E82" s="35">
        <v>22335.4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/>
      <c r="S82" s="48"/>
      <c r="T82" s="19"/>
      <c r="U82" s="19"/>
      <c r="V82" s="47"/>
      <c r="W82" s="48"/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v>43421</v>
      </c>
      <c r="E83" s="35">
        <v>163165.29999999999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/>
      <c r="S83" s="48"/>
      <c r="T83" s="19"/>
      <c r="U83" s="19"/>
      <c r="V83" s="47"/>
      <c r="W83" s="48"/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v>0</v>
      </c>
      <c r="E84" s="35"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v>0</v>
      </c>
      <c r="E85" s="35"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v>277825.34999999998</v>
      </c>
      <c r="E86" s="35">
        <v>189070.5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/>
      <c r="S86" s="48"/>
      <c r="T86" s="19"/>
      <c r="U86" s="19"/>
      <c r="V86" s="47"/>
      <c r="W86" s="48"/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v>8856730.0300000012</v>
      </c>
      <c r="E87" s="35">
        <v>7928193.8200000003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/>
      <c r="S87" s="48"/>
      <c r="T87" s="19"/>
      <c r="U87" s="19"/>
      <c r="V87" s="47"/>
      <c r="W87" s="48"/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v>334001.09999999998</v>
      </c>
      <c r="E88" s="35">
        <v>334001.09999999998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/>
      <c r="S88" s="48"/>
      <c r="T88" s="19"/>
      <c r="U88" s="19"/>
      <c r="V88" s="47"/>
      <c r="W88" s="48"/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v>44221.25</v>
      </c>
      <c r="E89" s="35">
        <v>52851.5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/>
      <c r="S89" s="48"/>
      <c r="T89" s="19"/>
      <c r="U89" s="19"/>
      <c r="V89" s="47"/>
      <c r="W89" s="48"/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v>0</v>
      </c>
      <c r="E90" s="35"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v>358973.75</v>
      </c>
      <c r="E91" s="35">
        <v>697042.75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/>
      <c r="S91" s="48"/>
      <c r="T91" s="19"/>
      <c r="U91" s="19"/>
      <c r="V91" s="47"/>
      <c r="W91" s="48"/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v>5155417.75</v>
      </c>
      <c r="E92" s="35">
        <v>6040703.8499999996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/>
      <c r="S92" s="48"/>
      <c r="T92" s="19"/>
      <c r="U92" s="19"/>
      <c r="V92" s="47"/>
      <c r="W92" s="48"/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v>3847978.36</v>
      </c>
      <c r="E93" s="35">
        <v>2980541.6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/>
      <c r="S93" s="48"/>
      <c r="T93" s="19"/>
      <c r="U93" s="19"/>
      <c r="V93" s="47"/>
      <c r="W93" s="48"/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v>268382.93</v>
      </c>
      <c r="E94" s="35">
        <v>291919.75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/>
      <c r="S94" s="48"/>
      <c r="T94" s="19"/>
      <c r="U94" s="19"/>
      <c r="V94" s="47"/>
      <c r="W94" s="48"/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v>311856.32</v>
      </c>
      <c r="E95" s="35">
        <v>99100.25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/>
      <c r="S95" s="48"/>
      <c r="T95" s="19"/>
      <c r="U95" s="19"/>
      <c r="V95" s="47"/>
      <c r="W95" s="48"/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v>0</v>
      </c>
      <c r="E96" s="35"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v>0</v>
      </c>
      <c r="E97" s="35"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v>0</v>
      </c>
      <c r="E98" s="35"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v>0</v>
      </c>
      <c r="E99" s="35"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v>0</v>
      </c>
      <c r="E100" s="35"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v>67842769.879999995</v>
      </c>
      <c r="E101" s="35">
        <v>75655177.229999989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/>
      <c r="S101" s="48"/>
      <c r="T101" s="19"/>
      <c r="U101" s="19"/>
      <c r="V101" s="47"/>
      <c r="W101" s="48"/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v>1785810.18</v>
      </c>
      <c r="E102" s="35">
        <v>2353031.0999999996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/>
      <c r="S102" s="48"/>
      <c r="T102" s="19"/>
      <c r="U102" s="19"/>
      <c r="V102" s="47"/>
      <c r="W102" s="48"/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v>33916431.890000001</v>
      </c>
      <c r="E103" s="35">
        <v>33758411.960000001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/>
      <c r="S103" s="48"/>
      <c r="T103" s="19"/>
      <c r="U103" s="19"/>
      <c r="V103" s="47"/>
      <c r="W103" s="48"/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v>8839547.1999999993</v>
      </c>
      <c r="E104" s="35">
        <v>10533119.800000001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/>
      <c r="S104" s="48"/>
      <c r="T104" s="19"/>
      <c r="U104" s="19"/>
      <c r="V104" s="47"/>
      <c r="W104" s="48"/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v>0</v>
      </c>
      <c r="E105" s="35"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v>704300.9</v>
      </c>
      <c r="E106" s="35">
        <v>790985.5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/>
      <c r="S106" s="48"/>
      <c r="T106" s="19"/>
      <c r="U106" s="19"/>
      <c r="V106" s="47"/>
      <c r="W106" s="48"/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v>3139805.95</v>
      </c>
      <c r="E107" s="35">
        <v>3235892.5999999996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/>
      <c r="S107" s="48"/>
      <c r="T107" s="19"/>
      <c r="U107" s="19"/>
      <c r="V107" s="47"/>
      <c r="W107" s="48"/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v>511936</v>
      </c>
      <c r="E108" s="35">
        <v>511936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/>
      <c r="S108" s="50"/>
      <c r="T108" s="22"/>
      <c r="U108" s="22"/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v>1387218</v>
      </c>
      <c r="E109" s="35">
        <v>1043955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/>
      <c r="S109" s="48"/>
      <c r="T109" s="19"/>
      <c r="U109" s="19"/>
      <c r="V109" s="47"/>
      <c r="W109" s="48"/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v>61800</v>
      </c>
      <c r="E110" s="35">
        <v>61800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/>
      <c r="S110" s="50"/>
      <c r="T110" s="22"/>
      <c r="U110" s="22"/>
      <c r="V110" s="49"/>
      <c r="W110" s="50"/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v>918466.81</v>
      </c>
      <c r="E111" s="35">
        <v>918466.81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/>
      <c r="S111" s="48"/>
      <c r="T111" s="19"/>
      <c r="U111" s="19"/>
      <c r="V111" s="47"/>
      <c r="W111" s="48"/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v>245185</v>
      </c>
      <c r="E112" s="35">
        <v>261306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/>
      <c r="S112" s="48"/>
      <c r="T112" s="19"/>
      <c r="U112" s="19"/>
      <c r="V112" s="47"/>
      <c r="W112" s="48"/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v>57210</v>
      </c>
      <c r="E113" s="35">
        <v>57210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/>
      <c r="S113" s="50"/>
      <c r="T113" s="22"/>
      <c r="U113" s="22"/>
      <c r="V113" s="49"/>
      <c r="W113" s="50"/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v>911830</v>
      </c>
      <c r="E114" s="35">
        <v>907780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/>
      <c r="S114" s="48"/>
      <c r="T114" s="19"/>
      <c r="U114" s="19"/>
      <c r="V114" s="47"/>
      <c r="W114" s="48"/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v>1270482.2</v>
      </c>
      <c r="E115" s="35">
        <v>1157161.82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/>
      <c r="S115" s="48"/>
      <c r="T115" s="19"/>
      <c r="U115" s="19"/>
      <c r="V115" s="47"/>
      <c r="W115" s="48"/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v>231532.2</v>
      </c>
      <c r="E116" s="35">
        <v>231532.2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/>
      <c r="S116" s="48"/>
      <c r="T116" s="19"/>
      <c r="U116" s="19"/>
      <c r="V116" s="47"/>
      <c r="W116" s="48"/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v>253480</v>
      </c>
      <c r="E117" s="35">
        <v>253480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/>
      <c r="S117" s="50"/>
      <c r="T117" s="22"/>
      <c r="U117" s="22"/>
      <c r="V117" s="49"/>
      <c r="W117" s="50"/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v>0</v>
      </c>
      <c r="E118" s="35"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v>0</v>
      </c>
      <c r="E119" s="35"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v>0</v>
      </c>
      <c r="E120" s="35"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v>0</v>
      </c>
      <c r="E121" s="35"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v>0</v>
      </c>
      <c r="E122" s="35"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v>0</v>
      </c>
      <c r="E123" s="35"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v>0</v>
      </c>
      <c r="E124" s="35"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v>0</v>
      </c>
      <c r="E125" s="35"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/>
      <c r="S125" s="48"/>
      <c r="T125" s="19"/>
      <c r="U125" s="19"/>
      <c r="V125" s="47"/>
      <c r="W125" s="48"/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v>0</v>
      </c>
      <c r="E126" s="35"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v>0</v>
      </c>
      <c r="E127" s="35">
        <v>1923995.25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/>
      <c r="S127" s="48"/>
      <c r="T127" s="19"/>
      <c r="U127" s="19"/>
      <c r="V127" s="47"/>
      <c r="W127" s="48"/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v>369900000</v>
      </c>
      <c r="E128" s="35"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/>
      <c r="S128" s="48"/>
      <c r="T128" s="19"/>
      <c r="U128" s="19"/>
      <c r="V128" s="47"/>
      <c r="W128" s="48"/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v>0</v>
      </c>
      <c r="E129" s="35"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v>0</v>
      </c>
      <c r="E130" s="35">
        <v>9689736.5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/>
      <c r="S130" s="48"/>
      <c r="T130" s="19"/>
      <c r="U130" s="19"/>
      <c r="V130" s="47"/>
      <c r="W130" s="48"/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v>0</v>
      </c>
      <c r="E131" s="35"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/>
      <c r="S131" s="50"/>
      <c r="T131" s="22"/>
      <c r="U131" s="22"/>
      <c r="V131" s="49"/>
      <c r="W131" s="50"/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v>0</v>
      </c>
      <c r="E132" s="35"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v>0</v>
      </c>
      <c r="E133" s="35">
        <v>110066.65000000001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/>
      <c r="S133" s="50"/>
      <c r="T133" s="22"/>
      <c r="U133" s="22"/>
      <c r="V133" s="49"/>
      <c r="W133" s="50"/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v>0</v>
      </c>
      <c r="E134" s="35"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v>0</v>
      </c>
      <c r="E135" s="35"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v>0</v>
      </c>
      <c r="E136" s="35"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v>0</v>
      </c>
      <c r="E137" s="35"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/>
      <c r="S137" s="48"/>
      <c r="T137" s="19"/>
      <c r="U137" s="19"/>
      <c r="V137" s="47"/>
      <c r="W137" s="48"/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v>0</v>
      </c>
      <c r="E138" s="35"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/>
      <c r="S138" s="50"/>
      <c r="T138" s="22"/>
      <c r="U138" s="22"/>
      <c r="V138" s="49"/>
      <c r="W138" s="50"/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v>0</v>
      </c>
      <c r="E139" s="35"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/>
      <c r="S139" s="50"/>
      <c r="T139" s="22"/>
      <c r="U139" s="22"/>
      <c r="V139" s="49"/>
      <c r="W139" s="50"/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v>0</v>
      </c>
      <c r="E140" s="35"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/>
      <c r="S140" s="50"/>
      <c r="T140" s="22"/>
      <c r="U140" s="22"/>
      <c r="V140" s="49"/>
      <c r="W140" s="50"/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v>0</v>
      </c>
      <c r="E141" s="35"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v>0</v>
      </c>
      <c r="E142" s="35"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/>
      <c r="S142" s="50"/>
      <c r="T142" s="22"/>
      <c r="U142" s="22"/>
      <c r="V142" s="49"/>
      <c r="W142" s="50"/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v>0</v>
      </c>
      <c r="E143" s="35"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v>0</v>
      </c>
      <c r="E144" s="35"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v>0</v>
      </c>
      <c r="E145" s="35"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v>0</v>
      </c>
      <c r="E146" s="35"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v>0</v>
      </c>
      <c r="E147" s="35"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v>0</v>
      </c>
      <c r="E148" s="35"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v>0</v>
      </c>
      <c r="E149" s="35"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/>
      <c r="S149" s="48"/>
      <c r="T149" s="19"/>
      <c r="U149" s="19"/>
      <c r="V149" s="47"/>
      <c r="W149" s="48"/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v>0</v>
      </c>
      <c r="E150" s="35"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/>
      <c r="S150" s="50"/>
      <c r="T150" s="22"/>
      <c r="U150" s="22"/>
      <c r="V150" s="49"/>
      <c r="W150" s="50"/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v>0</v>
      </c>
      <c r="E151" s="35"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/>
      <c r="S151" s="50"/>
      <c r="T151" s="22"/>
      <c r="U151" s="22"/>
      <c r="V151" s="49"/>
      <c r="W151" s="50"/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v>0</v>
      </c>
      <c r="E152" s="35"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/>
      <c r="S152" s="50"/>
      <c r="T152" s="22"/>
      <c r="U152" s="22"/>
      <c r="V152" s="49"/>
      <c r="W152" s="50"/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v>0</v>
      </c>
      <c r="E153" s="35"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v>13681.36</v>
      </c>
      <c r="E154" s="35">
        <v>27352.309999999998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/>
      <c r="S154" s="50"/>
      <c r="T154" s="22"/>
      <c r="U154" s="22"/>
      <c r="V154" s="49"/>
      <c r="W154" s="50"/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v>0</v>
      </c>
      <c r="E155" s="35"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/>
      <c r="S155" s="48"/>
      <c r="T155" s="19"/>
      <c r="U155" s="19"/>
      <c r="V155" s="47"/>
      <c r="W155" s="48"/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v>0</v>
      </c>
      <c r="E156" s="35"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/>
      <c r="S156" s="48"/>
      <c r="T156" s="19"/>
      <c r="U156" s="19"/>
      <c r="V156" s="47"/>
      <c r="W156" s="48"/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v>0</v>
      </c>
      <c r="E157" s="35"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/>
      <c r="S157" s="48"/>
      <c r="T157" s="19"/>
      <c r="U157" s="19"/>
      <c r="V157" s="47"/>
      <c r="W157" s="48"/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v>794500</v>
      </c>
      <c r="E158" s="35"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/>
      <c r="S158" s="48"/>
      <c r="T158" s="19"/>
      <c r="U158" s="19"/>
      <c r="V158" s="47"/>
      <c r="W158" s="48"/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v>0</v>
      </c>
      <c r="E159" s="35"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/>
      <c r="S159" s="48"/>
      <c r="T159" s="19"/>
      <c r="U159" s="19"/>
      <c r="V159" s="47"/>
      <c r="W159" s="48"/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v>0</v>
      </c>
      <c r="E160" s="35"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/>
      <c r="S160" s="48"/>
      <c r="T160" s="19"/>
      <c r="U160" s="19"/>
      <c r="V160" s="47"/>
      <c r="W160" s="48"/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v>0</v>
      </c>
      <c r="E161" s="35"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/>
      <c r="S161" s="48"/>
      <c r="T161" s="19"/>
      <c r="U161" s="19"/>
      <c r="V161" s="47"/>
      <c r="W161" s="48"/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v>0</v>
      </c>
      <c r="E162" s="35"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/>
      <c r="S162" s="48"/>
      <c r="T162" s="19"/>
      <c r="U162" s="19"/>
      <c r="V162" s="47"/>
      <c r="W162" s="48"/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v>0</v>
      </c>
      <c r="E163" s="35"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/>
      <c r="S163" s="48"/>
      <c r="T163" s="19"/>
      <c r="U163" s="19"/>
      <c r="V163" s="47"/>
      <c r="W163" s="48"/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v>0</v>
      </c>
      <c r="E164" s="35">
        <v>58433.4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/>
      <c r="S164" s="48"/>
      <c r="T164" s="19"/>
      <c r="U164" s="19"/>
      <c r="V164" s="47"/>
      <c r="W164" s="48"/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v>0</v>
      </c>
      <c r="E165" s="35">
        <v>2482321.75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/>
      <c r="S165" s="48"/>
      <c r="T165" s="19"/>
      <c r="U165" s="19"/>
      <c r="V165" s="47"/>
      <c r="W165" s="48"/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v>0</v>
      </c>
      <c r="E166" s="35">
        <v>11972.2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/>
      <c r="S166" s="48"/>
      <c r="T166" s="19"/>
      <c r="U166" s="19"/>
      <c r="V166" s="47"/>
      <c r="W166" s="48"/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v>0</v>
      </c>
      <c r="E167" s="35">
        <v>13997.25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/>
      <c r="S167" s="48"/>
      <c r="T167" s="19"/>
      <c r="U167" s="19"/>
      <c r="V167" s="47"/>
      <c r="W167" s="48"/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v>0</v>
      </c>
      <c r="E168" s="35">
        <v>4023.8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/>
      <c r="S168" s="48"/>
      <c r="T168" s="19"/>
      <c r="U168" s="19"/>
      <c r="V168" s="47"/>
      <c r="W168" s="48"/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v>0</v>
      </c>
      <c r="E169" s="35">
        <v>50000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/>
      <c r="S169" s="48"/>
      <c r="T169" s="19"/>
      <c r="U169" s="19"/>
      <c r="V169" s="47"/>
      <c r="W169" s="48"/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v>0</v>
      </c>
      <c r="E170" s="35">
        <v>33423.200000000004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/>
      <c r="S170" s="48"/>
      <c r="T170" s="19"/>
      <c r="U170" s="19"/>
      <c r="V170" s="47"/>
      <c r="W170" s="48"/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v>0</v>
      </c>
      <c r="E171" s="35">
        <v>109957.54999999999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/>
      <c r="S171" s="48"/>
      <c r="T171" s="19"/>
      <c r="U171" s="19"/>
      <c r="V171" s="47"/>
      <c r="W171" s="48"/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v>0</v>
      </c>
      <c r="E172" s="35">
        <v>1218.3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/>
      <c r="S172" s="48"/>
      <c r="T172" s="19"/>
      <c r="U172" s="19"/>
      <c r="V172" s="47"/>
      <c r="W172" s="48"/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v>0</v>
      </c>
      <c r="E173" s="35"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v>0</v>
      </c>
      <c r="E174" s="35"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v>0</v>
      </c>
      <c r="E175" s="35"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/>
      <c r="S175" s="48"/>
      <c r="T175" s="19"/>
      <c r="U175" s="19"/>
      <c r="V175" s="47"/>
      <c r="W175" s="48"/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v>0</v>
      </c>
      <c r="E176" s="35"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v>0</v>
      </c>
      <c r="E177" s="35"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/>
      <c r="S177" s="48"/>
      <c r="T177" s="19"/>
      <c r="U177" s="19"/>
      <c r="V177" s="47"/>
      <c r="W177" s="48"/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v>0</v>
      </c>
      <c r="E178" s="35"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/>
      <c r="S178" s="48"/>
      <c r="T178" s="19"/>
      <c r="U178" s="19"/>
      <c r="V178" s="47"/>
      <c r="W178" s="48"/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v>0</v>
      </c>
      <c r="E179" s="35"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v>0</v>
      </c>
      <c r="E180" s="35">
        <v>938416.64999999991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/>
      <c r="S180" s="48"/>
      <c r="T180" s="19"/>
      <c r="U180" s="19"/>
      <c r="V180" s="47"/>
      <c r="W180" s="48"/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v>0</v>
      </c>
      <c r="E181" s="35"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/>
      <c r="S181" s="48"/>
      <c r="T181" s="19"/>
      <c r="U181" s="19"/>
      <c r="V181" s="47"/>
      <c r="W181" s="48"/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v>0</v>
      </c>
      <c r="E182" s="35"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v>0</v>
      </c>
      <c r="E183" s="35"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/>
      <c r="S183" s="48"/>
      <c r="T183" s="19"/>
      <c r="U183" s="19"/>
      <c r="V183" s="47"/>
      <c r="W183" s="48"/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v>0</v>
      </c>
      <c r="E184" s="35"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/>
      <c r="S184" s="48"/>
      <c r="T184" s="19"/>
      <c r="U184" s="19"/>
      <c r="V184" s="47"/>
      <c r="W184" s="48"/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v>0</v>
      </c>
      <c r="E185" s="35"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v>0</v>
      </c>
      <c r="E186" s="35"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/>
      <c r="S186" s="48"/>
      <c r="T186" s="19"/>
      <c r="U186" s="19"/>
      <c r="V186" s="47"/>
      <c r="W186" s="48"/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v>0</v>
      </c>
      <c r="E187" s="35"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v>0</v>
      </c>
      <c r="E188" s="35"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v>0</v>
      </c>
      <c r="E189" s="35"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v>0</v>
      </c>
      <c r="E190" s="35"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v>0</v>
      </c>
      <c r="E191" s="35"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v>0</v>
      </c>
      <c r="E192" s="35"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v>0</v>
      </c>
      <c r="E193" s="35"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/>
      <c r="S193" s="48"/>
      <c r="T193" s="19"/>
      <c r="U193" s="19"/>
      <c r="V193" s="47"/>
      <c r="W193" s="48"/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v>0</v>
      </c>
      <c r="E194" s="35"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v>0</v>
      </c>
      <c r="E195" s="35">
        <v>2283774.9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/>
      <c r="S195" s="48"/>
      <c r="T195" s="19"/>
      <c r="U195" s="19"/>
      <c r="V195" s="47"/>
      <c r="W195" s="48"/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v>0</v>
      </c>
      <c r="E196" s="35"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/>
      <c r="S196" s="48"/>
      <c r="T196" s="19"/>
      <c r="U196" s="19"/>
      <c r="V196" s="47"/>
      <c r="W196" s="48"/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v>0</v>
      </c>
      <c r="E197" s="35"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v>0</v>
      </c>
      <c r="E198" s="35"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/>
      <c r="S198" s="48"/>
      <c r="T198" s="19"/>
      <c r="U198" s="19"/>
      <c r="V198" s="47"/>
      <c r="W198" s="48"/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v>0</v>
      </c>
      <c r="E199" s="35"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v>0</v>
      </c>
      <c r="E200" s="35"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v>0</v>
      </c>
      <c r="E201" s="35"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v>0</v>
      </c>
      <c r="E202" s="35"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/>
      <c r="S202" s="48"/>
      <c r="T202" s="19"/>
      <c r="U202" s="19"/>
      <c r="V202" s="47"/>
      <c r="W202" s="48"/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v>0</v>
      </c>
      <c r="E203" s="35"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v>0</v>
      </c>
      <c r="E204" s="35"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/>
      <c r="S204" s="48"/>
      <c r="T204" s="19"/>
      <c r="U204" s="19"/>
      <c r="V204" s="47"/>
      <c r="W204" s="48"/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v>0</v>
      </c>
      <c r="E205" s="35"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v>0</v>
      </c>
      <c r="E206" s="35"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v>0</v>
      </c>
      <c r="E207" s="35"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v>0</v>
      </c>
      <c r="E208" s="35"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v>0</v>
      </c>
      <c r="E209" s="35"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v>0</v>
      </c>
      <c r="E210" s="35"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v>0</v>
      </c>
      <c r="E211" s="35"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v>0</v>
      </c>
      <c r="E212" s="35"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v>0</v>
      </c>
      <c r="E213" s="35"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v>0</v>
      </c>
      <c r="E214" s="35"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/>
      <c r="S214" s="50"/>
      <c r="T214" s="22"/>
      <c r="U214" s="22"/>
      <c r="V214" s="49"/>
      <c r="W214" s="50"/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v>0</v>
      </c>
      <c r="E215" s="35"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v>0</v>
      </c>
      <c r="E216" s="35"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/>
      <c r="S216" s="50"/>
      <c r="T216" s="22"/>
      <c r="U216" s="22"/>
      <c r="V216" s="49"/>
      <c r="W216" s="50"/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v>638550</v>
      </c>
      <c r="E217" s="35"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/>
      <c r="S217" s="48"/>
      <c r="T217" s="19"/>
      <c r="U217" s="19"/>
      <c r="V217" s="47"/>
      <c r="W217" s="48"/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v>1629350</v>
      </c>
      <c r="E218" s="35"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/>
      <c r="S218" s="48"/>
      <c r="T218" s="19"/>
      <c r="U218" s="19"/>
      <c r="V218" s="47"/>
      <c r="W218" s="48"/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v>13200</v>
      </c>
      <c r="E219" s="35"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/>
      <c r="S219" s="48"/>
      <c r="T219" s="19"/>
      <c r="U219" s="19"/>
      <c r="V219" s="47"/>
      <c r="W219" s="48"/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v>195690</v>
      </c>
      <c r="E220" s="35"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/>
      <c r="S220" s="48"/>
      <c r="T220" s="19"/>
      <c r="U220" s="19"/>
      <c r="V220" s="47"/>
      <c r="W220" s="48"/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v>0</v>
      </c>
      <c r="E221" s="35"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/>
      <c r="S221" s="48"/>
      <c r="T221" s="19"/>
      <c r="U221" s="19"/>
      <c r="V221" s="47"/>
      <c r="W221" s="48"/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v>0</v>
      </c>
      <c r="E222" s="35"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v>39719861</v>
      </c>
      <c r="E223" s="35">
        <v>390500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/>
      <c r="S223" s="48"/>
      <c r="T223" s="19"/>
      <c r="U223" s="19"/>
      <c r="V223" s="47"/>
      <c r="W223" s="48"/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v>5192390</v>
      </c>
      <c r="E224" s="35">
        <v>1127730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/>
      <c r="S224" s="48"/>
      <c r="T224" s="19"/>
      <c r="U224" s="19"/>
      <c r="V224" s="47"/>
      <c r="W224" s="48"/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v>123330</v>
      </c>
      <c r="E225" s="35">
        <v>199320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/>
      <c r="S225" s="48"/>
      <c r="T225" s="19"/>
      <c r="U225" s="19"/>
      <c r="V225" s="47"/>
      <c r="W225" s="48"/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v>33000</v>
      </c>
      <c r="E226" s="35"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/>
      <c r="S226" s="48"/>
      <c r="T226" s="19"/>
      <c r="U226" s="19"/>
      <c r="V226" s="47"/>
      <c r="W226" s="48"/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v>536829.93999999994</v>
      </c>
      <c r="E227" s="35">
        <v>451848.75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/>
      <c r="S227" s="48"/>
      <c r="T227" s="19"/>
      <c r="U227" s="19"/>
      <c r="V227" s="47"/>
      <c r="W227" s="48"/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v>0</v>
      </c>
      <c r="E228" s="35">
        <v>791117.56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/>
      <c r="S228" s="48"/>
      <c r="T228" s="19"/>
      <c r="U228" s="19"/>
      <c r="V228" s="47"/>
      <c r="W228" s="48"/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v>0</v>
      </c>
      <c r="E229" s="35">
        <v>4924.880000000001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/>
      <c r="S229" s="48"/>
      <c r="T229" s="19"/>
      <c r="U229" s="19"/>
      <c r="V229" s="47"/>
      <c r="W229" s="48"/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v>1788.33</v>
      </c>
      <c r="E230" s="35">
        <v>211984.62000000002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/>
      <c r="S230" s="48"/>
      <c r="T230" s="19"/>
      <c r="U230" s="19"/>
      <c r="V230" s="47"/>
      <c r="W230" s="48"/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v>0</v>
      </c>
      <c r="E231" s="35"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/>
      <c r="S231" s="48"/>
      <c r="T231" s="19"/>
      <c r="U231" s="19"/>
      <c r="V231" s="47"/>
      <c r="W231" s="48"/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v>0</v>
      </c>
      <c r="E232" s="35"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v>131684.59</v>
      </c>
      <c r="E233" s="35">
        <v>20647585.780000001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/>
      <c r="S233" s="48"/>
      <c r="T233" s="19"/>
      <c r="U233" s="19"/>
      <c r="V233" s="47"/>
      <c r="W233" s="48"/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v>100265.44</v>
      </c>
      <c r="E234" s="35">
        <v>4298792.6500000004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/>
      <c r="S234" s="48"/>
      <c r="T234" s="19"/>
      <c r="U234" s="19"/>
      <c r="V234" s="47"/>
      <c r="W234" s="48"/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v>48376.42</v>
      </c>
      <c r="E235" s="35">
        <v>316182.24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/>
      <c r="S235" s="48"/>
      <c r="T235" s="19"/>
      <c r="U235" s="19"/>
      <c r="V235" s="47"/>
      <c r="W235" s="48"/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v>4601.71</v>
      </c>
      <c r="E236" s="35">
        <v>35802.17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/>
      <c r="S236" s="48"/>
      <c r="T236" s="19"/>
      <c r="U236" s="19"/>
      <c r="V236" s="47"/>
      <c r="W236" s="48"/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v>0</v>
      </c>
      <c r="E237" s="35"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v>0</v>
      </c>
      <c r="E238" s="35"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v>0</v>
      </c>
      <c r="E239" s="35"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v>0</v>
      </c>
      <c r="E240" s="35"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v>0</v>
      </c>
      <c r="E241" s="35"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v>0</v>
      </c>
      <c r="E242" s="35"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/>
      <c r="S242" s="48"/>
      <c r="T242" s="19"/>
      <c r="U242" s="19"/>
      <c r="V242" s="47"/>
      <c r="W242" s="48"/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v>0</v>
      </c>
      <c r="E243" s="35"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v>0</v>
      </c>
      <c r="E244" s="35">
        <v>5000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/>
      <c r="S244" s="48"/>
      <c r="T244" s="19"/>
      <c r="U244" s="19"/>
      <c r="V244" s="47"/>
      <c r="W244" s="48"/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v>0</v>
      </c>
      <c r="E245" s="35"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v>127097640</v>
      </c>
      <c r="E246" s="35"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v>0</v>
      </c>
      <c r="E247" s="35"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v>0</v>
      </c>
      <c r="E248" s="35"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/>
      <c r="S248" s="50"/>
      <c r="T248" s="22"/>
      <c r="U248" s="22"/>
      <c r="V248" s="49"/>
      <c r="W248" s="50"/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v>0</v>
      </c>
      <c r="E249" s="35"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v>0</v>
      </c>
      <c r="E250" s="35"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v>0</v>
      </c>
      <c r="E251" s="35"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v>0</v>
      </c>
      <c r="E252" s="35"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v>0</v>
      </c>
      <c r="E253" s="35">
        <v>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/>
      <c r="W253" s="50"/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v>35251500</v>
      </c>
      <c r="E254" s="35">
        <v>127097640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v>0</v>
      </c>
      <c r="E255" s="35"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v>0</v>
      </c>
      <c r="E256" s="35"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v>0</v>
      </c>
      <c r="E257" s="35"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v>0</v>
      </c>
      <c r="E258" s="35"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v>0</v>
      </c>
      <c r="E259" s="35"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v>0</v>
      </c>
      <c r="E260" s="35"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v>0</v>
      </c>
      <c r="E261" s="35"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v>0</v>
      </c>
      <c r="E262" s="35"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v>0</v>
      </c>
      <c r="E263" s="35"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v>0</v>
      </c>
      <c r="E264" s="35"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v>0</v>
      </c>
      <c r="E265" s="35"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v>0</v>
      </c>
      <c r="E266" s="35"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v>0</v>
      </c>
      <c r="E267" s="35"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v>0</v>
      </c>
      <c r="E268" s="35"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v>66041477.579999998</v>
      </c>
      <c r="E269" s="35">
        <v>55299574.420000002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/>
      <c r="S269" s="48"/>
      <c r="T269" s="19"/>
      <c r="U269" s="19"/>
      <c r="V269" s="47"/>
      <c r="W269" s="48"/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v>39720899.520000003</v>
      </c>
      <c r="E270" s="35">
        <v>33916431.890000001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/>
      <c r="S270" s="48"/>
      <c r="T270" s="19"/>
      <c r="U270" s="19"/>
      <c r="V270" s="47"/>
      <c r="W270" s="48"/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v>11916010</v>
      </c>
      <c r="E271" s="35">
        <v>8839547.1999999993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/>
      <c r="S271" s="48"/>
      <c r="T271" s="19"/>
      <c r="U271" s="19"/>
      <c r="V271" s="47"/>
      <c r="W271" s="48"/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v>8060957.9100000001</v>
      </c>
      <c r="E272" s="35">
        <v>8535525.1099999994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/>
      <c r="S272" s="48"/>
      <c r="T272" s="19"/>
      <c r="U272" s="19"/>
      <c r="V272" s="47"/>
      <c r="W272" s="48"/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v>11500170.520000001</v>
      </c>
      <c r="E273" s="35">
        <v>10411766.67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/>
      <c r="S273" s="48"/>
      <c r="T273" s="19"/>
      <c r="U273" s="19"/>
      <c r="V273" s="47"/>
      <c r="W273" s="48"/>
      <c r="X273" s="19"/>
      <c r="Y273" s="19"/>
      <c r="Z273" s="47"/>
      <c r="AA273" s="48"/>
      <c r="AB273" s="19"/>
      <c r="AC273" s="19"/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v>16943210</v>
      </c>
      <c r="E274" s="35">
        <v>22948540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/>
      <c r="S274" s="48"/>
      <c r="T274" s="19"/>
      <c r="U274" s="19"/>
      <c r="V274" s="47"/>
      <c r="W274" s="48"/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v>2716500</v>
      </c>
      <c r="E275" s="35">
        <v>794500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/>
      <c r="S275" s="50"/>
      <c r="T275" s="22"/>
      <c r="U275" s="22"/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v>0</v>
      </c>
      <c r="E276" s="35"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v>0</v>
      </c>
      <c r="E277" s="35"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v>1732117.0499999998</v>
      </c>
      <c r="E278" s="35">
        <v>1737221.48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/>
      <c r="S278" s="48"/>
      <c r="T278" s="19"/>
      <c r="U278" s="19"/>
      <c r="V278" s="47"/>
      <c r="W278" s="48"/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v>513726.9</v>
      </c>
      <c r="E279" s="35">
        <v>729104.9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/>
      <c r="S279" s="48"/>
      <c r="T279" s="19"/>
      <c r="U279" s="19"/>
      <c r="V279" s="47"/>
      <c r="W279" s="48"/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v>0</v>
      </c>
      <c r="E280" s="35"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v>364400</v>
      </c>
      <c r="E281" s="35">
        <v>203000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/>
      <c r="S281" s="48"/>
      <c r="T281" s="19"/>
      <c r="U281" s="19"/>
      <c r="V281" s="47"/>
      <c r="W281" s="48"/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v>8789644.4000000004</v>
      </c>
      <c r="E282" s="35">
        <v>7354226.2000000002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/>
      <c r="S282" s="48"/>
      <c r="T282" s="19"/>
      <c r="U282" s="19"/>
      <c r="V282" s="47"/>
      <c r="W282" s="48"/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v>3398000</v>
      </c>
      <c r="E283" s="35">
        <v>2276900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/>
      <c r="S283" s="48"/>
      <c r="T283" s="19"/>
      <c r="U283" s="19"/>
      <c r="V283" s="47"/>
      <c r="W283" s="48"/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v>0</v>
      </c>
      <c r="E284" s="35"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v>0</v>
      </c>
      <c r="E285" s="35"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v>7776800</v>
      </c>
      <c r="E286" s="35">
        <v>3584000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/>
      <c r="S286" s="48"/>
      <c r="T286" s="19"/>
      <c r="U286" s="19"/>
      <c r="V286" s="47"/>
      <c r="W286" s="48"/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v>0</v>
      </c>
      <c r="E287" s="35">
        <v>55944.25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/>
      <c r="S287" s="48"/>
      <c r="T287" s="19"/>
      <c r="U287" s="19"/>
      <c r="V287" s="47"/>
      <c r="W287" s="48"/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v>0</v>
      </c>
      <c r="E288" s="35"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v>0</v>
      </c>
      <c r="E289" s="35"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/>
      <c r="S289" s="48"/>
      <c r="T289" s="19"/>
      <c r="U289" s="19"/>
      <c r="V289" s="47"/>
      <c r="W289" s="48"/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v>20388782.899999999</v>
      </c>
      <c r="E290" s="35">
        <v>20388782.959999997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/>
      <c r="S290" s="48"/>
      <c r="T290" s="19"/>
      <c r="U290" s="19"/>
      <c r="V290" s="47"/>
      <c r="W290" s="48"/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v>1320</v>
      </c>
      <c r="E291" s="35">
        <v>620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/>
      <c r="S291" s="50"/>
      <c r="T291" s="22"/>
      <c r="U291" s="22"/>
      <c r="V291" s="49"/>
      <c r="W291" s="50"/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v>0</v>
      </c>
      <c r="E292" s="35"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v>10245</v>
      </c>
      <c r="E293" s="35">
        <v>19090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/>
      <c r="S293" s="50"/>
      <c r="T293" s="22"/>
      <c r="U293" s="22"/>
      <c r="V293" s="49"/>
      <c r="W293" s="50"/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v>0</v>
      </c>
      <c r="E294" s="35"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v>125070711.75999999</v>
      </c>
      <c r="E295" s="35">
        <v>124495492.71000001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/>
      <c r="S295" s="48"/>
      <c r="T295" s="19"/>
      <c r="U295" s="19"/>
      <c r="V295" s="47"/>
      <c r="W295" s="48"/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v>0</v>
      </c>
      <c r="E296" s="35"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v>0</v>
      </c>
      <c r="E297" s="35"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v>329453.27</v>
      </c>
      <c r="E298" s="35">
        <v>329453.27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/>
      <c r="W298" s="50"/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v>0</v>
      </c>
      <c r="E299" s="35">
        <v>0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v>0</v>
      </c>
      <c r="E300" s="35"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v>0</v>
      </c>
      <c r="E301" s="35"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v>3012537</v>
      </c>
      <c r="E302" s="35">
        <v>3212537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/>
      <c r="S302" s="48"/>
      <c r="T302" s="19"/>
      <c r="U302" s="19"/>
      <c r="V302" s="47"/>
      <c r="W302" s="48"/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v>2130000</v>
      </c>
      <c r="E303" s="35">
        <v>2330000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/>
      <c r="S303" s="50"/>
      <c r="T303" s="22"/>
      <c r="U303" s="22"/>
      <c r="V303" s="49"/>
      <c r="W303" s="50"/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v>0</v>
      </c>
      <c r="E304" s="35"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v>0</v>
      </c>
      <c r="E305" s="35"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v>2095000</v>
      </c>
      <c r="E306" s="35">
        <v>2145000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/>
      <c r="S306" s="50"/>
      <c r="T306" s="22"/>
      <c r="U306" s="22"/>
      <c r="V306" s="49"/>
      <c r="W306" s="50"/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v>25061182</v>
      </c>
      <c r="E307" s="35">
        <v>25361182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/>
      <c r="S307" s="48"/>
      <c r="T307" s="19"/>
      <c r="U307" s="19"/>
      <c r="V307" s="47"/>
      <c r="W307" s="48"/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v>8657677</v>
      </c>
      <c r="E308" s="35">
        <v>8957677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/>
      <c r="S308" s="48"/>
      <c r="T308" s="19"/>
      <c r="U308" s="19"/>
      <c r="V308" s="47"/>
      <c r="W308" s="48"/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v>420000</v>
      </c>
      <c r="E309" s="35">
        <v>445000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/>
      <c r="S309" s="48"/>
      <c r="T309" s="19"/>
      <c r="U309" s="19"/>
      <c r="V309" s="47"/>
      <c r="W309" s="48"/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v>2537658.2200000002</v>
      </c>
      <c r="E310" s="35">
        <v>7500000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/>
      <c r="S310" s="48"/>
      <c r="T310" s="19"/>
      <c r="U310" s="19"/>
      <c r="V310" s="47"/>
      <c r="W310" s="48"/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v>3000000</v>
      </c>
      <c r="E311" s="35"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v>0</v>
      </c>
      <c r="E312" s="35"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v>6887066.4400000004</v>
      </c>
      <c r="E313" s="35">
        <v>7734969.5999999996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/>
      <c r="S313" s="48"/>
      <c r="T313" s="19"/>
      <c r="U313" s="19"/>
      <c r="V313" s="47"/>
      <c r="W313" s="48"/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v>0</v>
      </c>
      <c r="E314" s="35"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v>0</v>
      </c>
      <c r="E315" s="35"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v>266555.09999999998</v>
      </c>
      <c r="E316" s="35">
        <v>180528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/>
      <c r="S316" s="48"/>
      <c r="T316" s="19"/>
      <c r="U316" s="19"/>
      <c r="V316" s="47"/>
      <c r="W316" s="48"/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v>0</v>
      </c>
      <c r="E317" s="35"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v>0</v>
      </c>
      <c r="E318" s="35">
        <v>1730974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/>
      <c r="S318" s="48"/>
      <c r="T318" s="19"/>
      <c r="U318" s="19"/>
      <c r="V318" s="47"/>
      <c r="W318" s="48"/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v>100000</v>
      </c>
      <c r="E319" s="35">
        <v>153200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/>
      <c r="S319" s="48"/>
      <c r="T319" s="19"/>
      <c r="U319" s="19"/>
      <c r="V319" s="47"/>
      <c r="W319" s="48"/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v>3147874.3</v>
      </c>
      <c r="E320" s="35">
        <v>1469126.6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/>
      <c r="S320" s="48"/>
      <c r="T320" s="19"/>
      <c r="U320" s="19"/>
      <c r="V320" s="47"/>
      <c r="W320" s="48"/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v>0</v>
      </c>
      <c r="E321" s="35"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v>8852612.2100000009</v>
      </c>
      <c r="E322" s="35">
        <v>8786815.2100000009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/>
      <c r="S322" s="48"/>
      <c r="T322" s="19"/>
      <c r="U322" s="19"/>
      <c r="V322" s="47"/>
      <c r="W322" s="48"/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v>0</v>
      </c>
      <c r="E323" s="35"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v>1671920.4700000002</v>
      </c>
      <c r="E324" s="35">
        <v>1539316.87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/>
      <c r="S324" s="48"/>
      <c r="T324" s="19"/>
      <c r="U324" s="19"/>
      <c r="V324" s="47"/>
      <c r="W324" s="48"/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v>0</v>
      </c>
      <c r="E325" s="35"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v>0</v>
      </c>
      <c r="E326" s="35"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v>0</v>
      </c>
      <c r="E327" s="35">
        <v>0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/>
      <c r="S327" s="48"/>
      <c r="T327" s="19"/>
      <c r="U327" s="19"/>
      <c r="V327" s="47"/>
      <c r="W327" s="48"/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v>26269592.27</v>
      </c>
      <c r="E328" s="35">
        <v>38012877.609999999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/>
      <c r="S328" s="48"/>
      <c r="T328" s="19"/>
      <c r="U328" s="19"/>
      <c r="V328" s="47"/>
      <c r="W328" s="48"/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v>0</v>
      </c>
      <c r="E329" s="35">
        <v>0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/>
      <c r="S329" s="48"/>
      <c r="T329" s="19"/>
      <c r="U329" s="19"/>
      <c r="V329" s="47"/>
      <c r="W329" s="48"/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v>1654472.5</v>
      </c>
      <c r="E330" s="35">
        <v>2100000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/>
      <c r="S330" s="48"/>
      <c r="T330" s="19"/>
      <c r="U330" s="19"/>
      <c r="V330" s="47"/>
      <c r="W330" s="48"/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v>4189308</v>
      </c>
      <c r="E331" s="35"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/>
      <c r="S331" s="50"/>
      <c r="T331" s="22"/>
      <c r="U331" s="22"/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v>1359987</v>
      </c>
      <c r="E332" s="35"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/>
      <c r="S332" s="50"/>
      <c r="T332" s="22"/>
      <c r="U332" s="22"/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v>20767506.899999999</v>
      </c>
      <c r="E333" s="35">
        <v>11935968.75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/>
      <c r="S333" s="48"/>
      <c r="T333" s="19"/>
      <c r="U333" s="19"/>
      <c r="V333" s="47"/>
      <c r="W333" s="48"/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v>0</v>
      </c>
      <c r="E334" s="35">
        <v>586466.15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/>
      <c r="S334" s="48"/>
      <c r="T334" s="19"/>
      <c r="U334" s="19"/>
      <c r="V334" s="47"/>
      <c r="W334" s="48"/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v>61894</v>
      </c>
      <c r="E335" s="35">
        <v>13910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/>
      <c r="S335" s="48"/>
      <c r="T335" s="19"/>
      <c r="U335" s="19"/>
      <c r="V335" s="47"/>
      <c r="W335" s="48"/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v>116010</v>
      </c>
      <c r="E336" s="35">
        <v>37450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/>
      <c r="S336" s="48"/>
      <c r="T336" s="19"/>
      <c r="U336" s="19"/>
      <c r="V336" s="47"/>
      <c r="W336" s="48"/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v>97962</v>
      </c>
      <c r="E337" s="35">
        <v>22042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/>
      <c r="S337" s="48"/>
      <c r="T337" s="19"/>
      <c r="U337" s="19"/>
      <c r="V337" s="47"/>
      <c r="W337" s="48"/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v>0</v>
      </c>
      <c r="E338" s="35"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v>0</v>
      </c>
      <c r="E339" s="35"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v>0</v>
      </c>
      <c r="E340" s="35"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v>810569.16</v>
      </c>
      <c r="E341" s="35">
        <v>541177.5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/>
      <c r="S341" s="50"/>
      <c r="T341" s="22"/>
      <c r="U341" s="22"/>
      <c r="V341" s="49"/>
      <c r="W341" s="50"/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v>0</v>
      </c>
      <c r="E342" s="35"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v>0</v>
      </c>
      <c r="E343" s="35"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v>0</v>
      </c>
      <c r="E344" s="35"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v>0</v>
      </c>
      <c r="E345" s="35"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v>0</v>
      </c>
      <c r="E346" s="35"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v>0</v>
      </c>
      <c r="E347" s="35"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v>0</v>
      </c>
      <c r="E348" s="35"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v>0</v>
      </c>
      <c r="E349" s="35"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v>0</v>
      </c>
      <c r="E350" s="35"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v>0</v>
      </c>
      <c r="E351" s="35"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/>
      <c r="S351" s="48"/>
      <c r="T351" s="19"/>
      <c r="U351" s="19"/>
      <c r="V351" s="47"/>
      <c r="W351" s="48"/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v>14864094.25</v>
      </c>
      <c r="E352" s="35">
        <v>20772041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/>
      <c r="S352" s="50"/>
      <c r="T352" s="22"/>
      <c r="U352" s="22"/>
      <c r="V352" s="49"/>
      <c r="W352" s="50"/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v>0</v>
      </c>
      <c r="E353" s="35"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v>0</v>
      </c>
      <c r="E354" s="35"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v>0</v>
      </c>
      <c r="E355" s="35"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v>0</v>
      </c>
      <c r="E356" s="35"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/>
      <c r="S356" s="48"/>
      <c r="T356" s="19"/>
      <c r="U356" s="19"/>
      <c r="V356" s="47"/>
      <c r="W356" s="48"/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v>36970892.32</v>
      </c>
      <c r="E357" s="35">
        <v>39437976.329999998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/>
      <c r="S357" s="48"/>
      <c r="T357" s="19"/>
      <c r="U357" s="19"/>
      <c r="V357" s="47"/>
      <c r="W357" s="48"/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v>20607879.390000001</v>
      </c>
      <c r="E358" s="35"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/>
      <c r="S358" s="50"/>
      <c r="T358" s="22"/>
      <c r="U358" s="22"/>
      <c r="V358" s="49"/>
      <c r="W358" s="50"/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v>0</v>
      </c>
      <c r="E359" s="35"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/>
      <c r="S359" s="48"/>
      <c r="T359" s="19"/>
      <c r="U359" s="19"/>
      <c r="V359" s="47"/>
      <c r="W359" s="48"/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v>0</v>
      </c>
      <c r="E360" s="35"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v>0</v>
      </c>
      <c r="E361" s="35">
        <v>0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v>0</v>
      </c>
      <c r="E362" s="35"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v>0</v>
      </c>
      <c r="E363" s="35">
        <v>3000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/>
      <c r="S363" s="48"/>
      <c r="T363" s="19"/>
      <c r="U363" s="19"/>
      <c r="V363" s="47"/>
      <c r="W363" s="48"/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v>0</v>
      </c>
      <c r="E364" s="35"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v>0</v>
      </c>
      <c r="E365" s="35"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v>0</v>
      </c>
      <c r="E366" s="35">
        <v>10374.06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/>
      <c r="S366" s="50"/>
      <c r="T366" s="22"/>
      <c r="U366" s="22"/>
      <c r="V366" s="49"/>
      <c r="W366" s="50"/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v>0</v>
      </c>
      <c r="E367" s="35"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v>0</v>
      </c>
      <c r="E368" s="35">
        <v>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/>
      <c r="S368" s="50"/>
      <c r="T368" s="22"/>
      <c r="U368" s="22"/>
      <c r="V368" s="49"/>
      <c r="W368" s="50"/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v>0</v>
      </c>
      <c r="E369" s="35"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v>0</v>
      </c>
      <c r="E370" s="35"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v>0</v>
      </c>
      <c r="E371" s="35"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v>0</v>
      </c>
      <c r="E372" s="35"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v>0</v>
      </c>
      <c r="E373" s="35"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v>0</v>
      </c>
      <c r="E374" s="35"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v>5890</v>
      </c>
      <c r="E375" s="35">
        <v>1212974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/>
      <c r="S375" s="48"/>
      <c r="T375" s="19"/>
      <c r="U375" s="19"/>
      <c r="V375" s="47"/>
      <c r="W375" s="48"/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v>203256.5</v>
      </c>
      <c r="E376" s="35">
        <v>1016574.25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/>
      <c r="S376" s="50"/>
      <c r="T376" s="22"/>
      <c r="U376" s="22"/>
      <c r="V376" s="49"/>
      <c r="W376" s="50"/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v>0</v>
      </c>
      <c r="E377" s="35">
        <v>536979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/>
      <c r="S377" s="48"/>
      <c r="T377" s="19"/>
      <c r="U377" s="19"/>
      <c r="V377" s="47"/>
      <c r="W377" s="48"/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v>73961.75</v>
      </c>
      <c r="E378" s="35">
        <v>891908.75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/>
      <c r="S378" s="48"/>
      <c r="T378" s="19"/>
      <c r="U378" s="19"/>
      <c r="V378" s="47"/>
      <c r="W378" s="48"/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v>0</v>
      </c>
      <c r="E379" s="35">
        <v>474232.9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/>
      <c r="S379" s="48"/>
      <c r="T379" s="19"/>
      <c r="U379" s="19"/>
      <c r="V379" s="47"/>
      <c r="W379" s="48"/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v>0</v>
      </c>
      <c r="E380" s="35">
        <v>11971378.239999998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/>
      <c r="S380" s="48"/>
      <c r="T380" s="19"/>
      <c r="U380" s="19"/>
      <c r="V380" s="47"/>
      <c r="W380" s="48"/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v>45465</v>
      </c>
      <c r="E381" s="35">
        <v>169915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/>
      <c r="S381" s="48"/>
      <c r="T381" s="19"/>
      <c r="U381" s="19"/>
      <c r="V381" s="47"/>
      <c r="W381" s="48"/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v>62861.45</v>
      </c>
      <c r="E382" s="35">
        <v>1675308.2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/>
      <c r="S382" s="48"/>
      <c r="T382" s="19"/>
      <c r="U382" s="19"/>
      <c r="V382" s="47"/>
      <c r="W382" s="48"/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v>63488.65</v>
      </c>
      <c r="E383" s="35">
        <v>17554302.75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/>
      <c r="S383" s="48"/>
      <c r="T383" s="19"/>
      <c r="U383" s="19"/>
      <c r="V383" s="47"/>
      <c r="W383" s="48"/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v>161008.99</v>
      </c>
      <c r="E384" s="35">
        <v>31056759.489999998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/>
      <c r="S384" s="48"/>
      <c r="T384" s="19"/>
      <c r="U384" s="19"/>
      <c r="V384" s="47"/>
      <c r="W384" s="48"/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v>14150</v>
      </c>
      <c r="E385" s="35">
        <v>78762.25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/>
      <c r="S385" s="50"/>
      <c r="T385" s="22"/>
      <c r="U385" s="22"/>
      <c r="V385" s="49"/>
      <c r="W385" s="50"/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v>0</v>
      </c>
      <c r="E386" s="35">
        <v>26147.25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/>
      <c r="S386" s="50"/>
      <c r="T386" s="22"/>
      <c r="U386" s="22"/>
      <c r="V386" s="49"/>
      <c r="W386" s="50"/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v>4104.51</v>
      </c>
      <c r="E387" s="35">
        <v>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/>
      <c r="S387" s="50"/>
      <c r="T387" s="22"/>
      <c r="U387" s="22"/>
      <c r="V387" s="49"/>
      <c r="W387" s="50"/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v>0</v>
      </c>
      <c r="E388" s="35"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/>
      <c r="S388" s="50"/>
      <c r="T388" s="22"/>
      <c r="U388" s="22"/>
      <c r="V388" s="49"/>
      <c r="W388" s="50"/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v>0</v>
      </c>
      <c r="E389" s="35">
        <v>39937351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/>
      <c r="S389" s="48"/>
      <c r="T389" s="19"/>
      <c r="U389" s="19"/>
      <c r="V389" s="47"/>
      <c r="W389" s="48"/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v>978828.37</v>
      </c>
      <c r="E390" s="35">
        <v>24079667.550000001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/>
      <c r="S390" s="48"/>
      <c r="T390" s="19"/>
      <c r="U390" s="19"/>
      <c r="V390" s="47"/>
      <c r="W390" s="48"/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v>2839322.02</v>
      </c>
      <c r="E391" s="35"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/>
      <c r="S391" s="48"/>
      <c r="T391" s="19"/>
      <c r="U391" s="19"/>
      <c r="V391" s="47"/>
      <c r="W391" s="48"/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v>0</v>
      </c>
      <c r="E392" s="35">
        <v>1176682.97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/>
      <c r="S392" s="48"/>
      <c r="T392" s="19"/>
      <c r="U392" s="19"/>
      <c r="V392" s="47"/>
      <c r="W392" s="48"/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v>14140</v>
      </c>
      <c r="E393" s="35">
        <v>278562.84999999998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/>
      <c r="S393" s="48"/>
      <c r="T393" s="19"/>
      <c r="U393" s="19"/>
      <c r="V393" s="47"/>
      <c r="W393" s="48"/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v>13036.699999999999</v>
      </c>
      <c r="E394" s="35">
        <v>8883089.0300000012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/>
      <c r="S394" s="48"/>
      <c r="T394" s="19"/>
      <c r="U394" s="19"/>
      <c r="V394" s="47"/>
      <c r="W394" s="48"/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v>850</v>
      </c>
      <c r="E395" s="35">
        <v>5155417.75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/>
      <c r="S395" s="48"/>
      <c r="T395" s="19"/>
      <c r="U395" s="19"/>
      <c r="V395" s="47"/>
      <c r="W395" s="48"/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v>49962</v>
      </c>
      <c r="E396" s="35">
        <v>3847978.36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/>
      <c r="S396" s="48"/>
      <c r="T396" s="19"/>
      <c r="U396" s="19"/>
      <c r="V396" s="47"/>
      <c r="W396" s="48"/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v>22693.42</v>
      </c>
      <c r="E397" s="35">
        <v>0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/>
      <c r="S397" s="48"/>
      <c r="T397" s="19"/>
      <c r="U397" s="19"/>
      <c r="V397" s="47"/>
      <c r="W397" s="48"/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v>0</v>
      </c>
      <c r="E398" s="35">
        <v>36537.879999999997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/>
      <c r="S398" s="48"/>
      <c r="T398" s="19"/>
      <c r="U398" s="19"/>
      <c r="V398" s="47"/>
      <c r="W398" s="48"/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v>53508.5</v>
      </c>
      <c r="E399" s="35">
        <v>204426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/>
      <c r="S399" s="48"/>
      <c r="T399" s="19"/>
      <c r="U399" s="19"/>
      <c r="V399" s="47"/>
      <c r="W399" s="48"/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v>0</v>
      </c>
      <c r="E400" s="35">
        <v>311856.32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/>
      <c r="S400" s="48"/>
      <c r="T400" s="19"/>
      <c r="U400" s="19"/>
      <c r="V400" s="47"/>
      <c r="W400" s="48"/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v>16735.87</v>
      </c>
      <c r="E401" s="35"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/>
      <c r="S401" s="50"/>
      <c r="T401" s="22"/>
      <c r="U401" s="22"/>
      <c r="V401" s="49"/>
      <c r="W401" s="50"/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v>0</v>
      </c>
      <c r="E402" s="35">
        <v>12774.29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/>
      <c r="S402" s="50"/>
      <c r="T402" s="22"/>
      <c r="U402" s="22"/>
      <c r="V402" s="49"/>
      <c r="W402" s="50"/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v>512368.55000000005</v>
      </c>
      <c r="E403" s="35">
        <v>64788968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/>
      <c r="S403" s="48"/>
      <c r="T403" s="19"/>
      <c r="U403" s="19"/>
      <c r="V403" s="47"/>
      <c r="W403" s="48"/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v>15834004</v>
      </c>
      <c r="E404" s="35">
        <v>144853845.92000002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/>
      <c r="S404" s="48"/>
      <c r="T404" s="19"/>
      <c r="U404" s="19"/>
      <c r="V404" s="47"/>
      <c r="W404" s="48"/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v>78857.799999999988</v>
      </c>
      <c r="E405" s="35">
        <v>17477728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/>
      <c r="S405" s="48"/>
      <c r="T405" s="19"/>
      <c r="U405" s="19"/>
      <c r="V405" s="47"/>
      <c r="W405" s="48"/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v>41809.449999999997</v>
      </c>
      <c r="E406" s="35">
        <v>3326983.25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/>
      <c r="S406" s="48"/>
      <c r="T406" s="19"/>
      <c r="U406" s="19"/>
      <c r="V406" s="47"/>
      <c r="W406" s="48"/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v>403</v>
      </c>
      <c r="E407" s="35">
        <v>734059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/>
      <c r="S407" s="48"/>
      <c r="T407" s="19"/>
      <c r="U407" s="19"/>
      <c r="V407" s="47"/>
      <c r="W407" s="48"/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v>0</v>
      </c>
      <c r="E408" s="35">
        <v>0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v>64791694.5</v>
      </c>
      <c r="E409" s="35">
        <v>75282838.780000001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/>
      <c r="S409" s="48"/>
      <c r="T409" s="19"/>
      <c r="U409" s="19"/>
      <c r="V409" s="47"/>
      <c r="W409" s="48"/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v>0</v>
      </c>
      <c r="E410" s="35"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v>0</v>
      </c>
      <c r="E411" s="35"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/>
      <c r="S411" s="48"/>
      <c r="T411" s="19"/>
      <c r="U411" s="19"/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v>0</v>
      </c>
      <c r="E412" s="35">
        <v>3245027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/>
      <c r="S412" s="48"/>
      <c r="T412" s="19"/>
      <c r="U412" s="19"/>
      <c r="V412" s="47"/>
      <c r="W412" s="48"/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v>0</v>
      </c>
      <c r="E413" s="35">
        <v>5872470.5499999998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/>
      <c r="S413" s="48"/>
      <c r="T413" s="19"/>
      <c r="U413" s="19"/>
      <c r="V413" s="47"/>
      <c r="W413" s="48"/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v>0</v>
      </c>
      <c r="E414" s="35">
        <v>0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/>
      <c r="S414" s="48"/>
      <c r="T414" s="19"/>
      <c r="U414" s="19"/>
      <c r="V414" s="47"/>
      <c r="W414" s="48"/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v>258777.75</v>
      </c>
      <c r="E415" s="35">
        <v>405320.27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/>
      <c r="S415" s="50"/>
      <c r="T415" s="22"/>
      <c r="U415" s="22"/>
      <c r="V415" s="49"/>
      <c r="W415" s="50"/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v>44430757.850000001</v>
      </c>
      <c r="E416" s="35">
        <v>211936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/>
      <c r="S416" s="48"/>
      <c r="T416" s="19"/>
      <c r="U416" s="19"/>
      <c r="V416" s="47"/>
      <c r="W416" s="48"/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v>0</v>
      </c>
      <c r="E417" s="35">
        <v>14442363.26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/>
      <c r="S417" s="48"/>
      <c r="T417" s="19"/>
      <c r="U417" s="19"/>
      <c r="V417" s="47"/>
      <c r="W417" s="48"/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v>8910675.25</v>
      </c>
      <c r="E418" s="35">
        <v>121276.25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/>
      <c r="S418" s="48"/>
      <c r="T418" s="19"/>
      <c r="U418" s="19"/>
      <c r="V418" s="47"/>
      <c r="W418" s="48"/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v>1204.1500000000001</v>
      </c>
      <c r="E419" s="35">
        <v>6520.15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/>
      <c r="S419" s="48"/>
      <c r="T419" s="19"/>
      <c r="U419" s="19"/>
      <c r="V419" s="47"/>
      <c r="W419" s="48"/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v>0</v>
      </c>
      <c r="E420" s="35"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v>0</v>
      </c>
      <c r="E421" s="35"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v>0</v>
      </c>
      <c r="E422" s="35">
        <v>1000000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/>
      <c r="S422" s="48"/>
      <c r="T422" s="19"/>
      <c r="U422" s="19"/>
      <c r="V422" s="47"/>
      <c r="W422" s="48"/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v>2122.4</v>
      </c>
      <c r="E423" s="35">
        <v>1913780.05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/>
      <c r="S423" s="48"/>
      <c r="T423" s="19"/>
      <c r="U423" s="19"/>
      <c r="V423" s="47"/>
      <c r="W423" s="48"/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v>2982.39</v>
      </c>
      <c r="E424" s="35">
        <v>11802396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/>
      <c r="S424" s="48"/>
      <c r="T424" s="19"/>
      <c r="U424" s="19"/>
      <c r="V424" s="47"/>
      <c r="W424" s="48"/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v>848988.29</v>
      </c>
      <c r="E425" s="35">
        <v>0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/>
      <c r="S425" s="48"/>
      <c r="T425" s="19"/>
      <c r="U425" s="19"/>
      <c r="V425" s="47"/>
      <c r="W425" s="48"/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v>0</v>
      </c>
      <c r="E426" s="35">
        <v>0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/>
      <c r="S426" s="48"/>
      <c r="T426" s="19"/>
      <c r="U426" s="19"/>
      <c r="V426" s="47"/>
      <c r="W426" s="48"/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v>0</v>
      </c>
      <c r="E427" s="35"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v>0</v>
      </c>
      <c r="E428" s="35"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v>0</v>
      </c>
      <c r="E429" s="35"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v>237591.41999999998</v>
      </c>
      <c r="E430" s="35"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/>
      <c r="S430" s="48"/>
      <c r="T430" s="19"/>
      <c r="U430" s="19"/>
      <c r="V430" s="47"/>
      <c r="W430" s="48"/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v>0</v>
      </c>
      <c r="E431" s="35">
        <v>1936.45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/>
      <c r="S431" s="48"/>
      <c r="T431" s="19"/>
      <c r="U431" s="19"/>
      <c r="V431" s="47"/>
      <c r="W431" s="48"/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v>0</v>
      </c>
      <c r="E432" s="35"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v>64406664.490000002</v>
      </c>
      <c r="E433" s="35"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/>
      <c r="S433" s="48"/>
      <c r="T433" s="19"/>
      <c r="U433" s="19"/>
      <c r="V433" s="47"/>
      <c r="W433" s="48"/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v>37866186.240000002</v>
      </c>
      <c r="E434" s="35"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/>
      <c r="S434" s="48"/>
      <c r="T434" s="19"/>
      <c r="U434" s="19"/>
      <c r="V434" s="47"/>
      <c r="W434" s="48"/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v>11705128.720000001</v>
      </c>
      <c r="E435" s="35"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/>
      <c r="S435" s="48"/>
      <c r="T435" s="19"/>
      <c r="U435" s="19"/>
      <c r="V435" s="47"/>
      <c r="W435" s="48"/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v>0</v>
      </c>
      <c r="E436" s="35">
        <v>9310237.1999999993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/>
      <c r="S436" s="50"/>
      <c r="T436" s="22"/>
      <c r="U436" s="22"/>
      <c r="V436" s="49"/>
      <c r="W436" s="50"/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v>14904</v>
      </c>
      <c r="E437" s="35">
        <v>11970230.149999999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/>
      <c r="S437" s="48"/>
      <c r="T437" s="19"/>
      <c r="U437" s="19"/>
      <c r="V437" s="47"/>
      <c r="W437" s="48"/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v>395616.25</v>
      </c>
      <c r="E438" s="35">
        <v>12493108.07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/>
      <c r="S438" s="48"/>
      <c r="T438" s="19"/>
      <c r="U438" s="19"/>
      <c r="V438" s="47"/>
      <c r="W438" s="48"/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v>20811.7</v>
      </c>
      <c r="E439" s="35">
        <v>221547.25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/>
      <c r="S439" s="48"/>
      <c r="T439" s="19"/>
      <c r="U439" s="19"/>
      <c r="V439" s="47"/>
      <c r="W439" s="48"/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v>769798.1</v>
      </c>
      <c r="E440" s="35">
        <v>2016159.4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/>
      <c r="S440" s="48"/>
      <c r="T440" s="19"/>
      <c r="U440" s="19"/>
      <c r="V440" s="47"/>
      <c r="W440" s="48"/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v>7994.3</v>
      </c>
      <c r="E441" s="35">
        <v>926319.57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/>
      <c r="S441" s="48"/>
      <c r="T441" s="19"/>
      <c r="U441" s="19"/>
      <c r="V441" s="47"/>
      <c r="W441" s="48"/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v>60391.25</v>
      </c>
      <c r="E442" s="35">
        <v>1368825.9000000001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/>
      <c r="S442" s="48"/>
      <c r="T442" s="19"/>
      <c r="U442" s="19"/>
      <c r="V442" s="47"/>
      <c r="W442" s="48"/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v>0</v>
      </c>
      <c r="E443" s="35"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v>0</v>
      </c>
      <c r="E444" s="35">
        <v>6568425.0199999996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/>
      <c r="S444" s="48"/>
      <c r="T444" s="19"/>
      <c r="U444" s="19"/>
      <c r="V444" s="47"/>
      <c r="W444" s="48"/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v>6906709.6899999995</v>
      </c>
      <c r="E445" s="35">
        <v>13259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/>
      <c r="S445" s="48"/>
      <c r="T445" s="19"/>
      <c r="U445" s="19"/>
      <c r="V445" s="47"/>
      <c r="W445" s="48"/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v>7880499.1399999997</v>
      </c>
      <c r="E446" s="35">
        <v>190041.25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/>
      <c r="S446" s="48"/>
      <c r="T446" s="19"/>
      <c r="U446" s="19"/>
      <c r="V446" s="47"/>
      <c r="W446" s="48"/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v>0</v>
      </c>
      <c r="E447" s="35"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v>0</v>
      </c>
      <c r="E448" s="35"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v>0</v>
      </c>
      <c r="E449" s="35"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v>0</v>
      </c>
      <c r="E450" s="35"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v>0</v>
      </c>
      <c r="E451" s="35"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v>0</v>
      </c>
      <c r="E452" s="35">
        <v>131313.15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/>
      <c r="S452" s="48"/>
      <c r="T452" s="19"/>
      <c r="U452" s="19"/>
      <c r="V452" s="47"/>
      <c r="W452" s="48"/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v>0</v>
      </c>
      <c r="E453" s="35">
        <v>84121.95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/>
      <c r="S453" s="48"/>
      <c r="T453" s="19"/>
      <c r="U453" s="19"/>
      <c r="V453" s="47"/>
      <c r="W453" s="48"/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v>0</v>
      </c>
      <c r="E454" s="35"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v>0</v>
      </c>
      <c r="E455" s="35"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v>0</v>
      </c>
      <c r="E456" s="35"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v>1273.2</v>
      </c>
      <c r="E457" s="35"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/>
      <c r="S457" s="48"/>
      <c r="T457" s="19"/>
      <c r="U457" s="19"/>
      <c r="V457" s="47"/>
      <c r="W457" s="48"/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v>1273.2</v>
      </c>
      <c r="E458" s="35">
        <v>4594.5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/>
      <c r="S458" s="48"/>
      <c r="T458" s="19"/>
      <c r="U458" s="19"/>
      <c r="V458" s="47"/>
      <c r="W458" s="48"/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v>0</v>
      </c>
      <c r="E459" s="35">
        <v>24708.9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/>
      <c r="S459" s="48"/>
      <c r="T459" s="19"/>
      <c r="U459" s="19"/>
      <c r="V459" s="47"/>
      <c r="W459" s="48"/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v>0</v>
      </c>
      <c r="E460" s="35">
        <v>43421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/>
      <c r="S460" s="48"/>
      <c r="T460" s="19"/>
      <c r="U460" s="19"/>
      <c r="V460" s="47"/>
      <c r="W460" s="48"/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v>0</v>
      </c>
      <c r="E461" s="35"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v>5755.4</v>
      </c>
      <c r="E462" s="35"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/>
      <c r="S462" s="50"/>
      <c r="T462" s="22"/>
      <c r="U462" s="22"/>
      <c r="V462" s="49"/>
      <c r="W462" s="50"/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v>0</v>
      </c>
      <c r="E463" s="35">
        <v>83000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/>
      <c r="S463" s="48"/>
      <c r="T463" s="19"/>
      <c r="U463" s="19"/>
      <c r="V463" s="47"/>
      <c r="W463" s="48"/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v>0</v>
      </c>
      <c r="E464" s="35">
        <v>151.65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/>
      <c r="S464" s="50"/>
      <c r="T464" s="22"/>
      <c r="U464" s="22"/>
      <c r="V464" s="49"/>
      <c r="W464" s="50"/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v>0</v>
      </c>
      <c r="E465" s="35"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v>0</v>
      </c>
      <c r="E466" s="35"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v>0</v>
      </c>
      <c r="E467" s="35">
        <v>44041.25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/>
      <c r="S467" s="48"/>
      <c r="T467" s="19"/>
      <c r="U467" s="19"/>
      <c r="V467" s="47"/>
      <c r="W467" s="48"/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v>0</v>
      </c>
      <c r="E468" s="35"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v>19818</v>
      </c>
      <c r="E469" s="35"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/>
      <c r="S469" s="50"/>
      <c r="T469" s="22"/>
      <c r="U469" s="22"/>
      <c r="V469" s="49"/>
      <c r="W469" s="50"/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v>325371.01999999996</v>
      </c>
      <c r="E470" s="35"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/>
      <c r="S470" s="48"/>
      <c r="T470" s="19"/>
      <c r="U470" s="19"/>
      <c r="V470" s="47"/>
      <c r="W470" s="48"/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v>0</v>
      </c>
      <c r="E471" s="35">
        <v>18609.72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/>
      <c r="S471" s="48"/>
      <c r="T471" s="19"/>
      <c r="U471" s="19"/>
      <c r="V471" s="47"/>
      <c r="W471" s="48"/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v>0</v>
      </c>
      <c r="E472" s="35">
        <v>334001.09999999998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/>
      <c r="S472" s="48"/>
      <c r="T472" s="19"/>
      <c r="U472" s="19"/>
      <c r="V472" s="47"/>
      <c r="W472" s="48"/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v>0</v>
      </c>
      <c r="E473" s="35">
        <v>358973.75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/>
      <c r="S473" s="48"/>
      <c r="T473" s="19"/>
      <c r="U473" s="19"/>
      <c r="V473" s="47"/>
      <c r="W473" s="48"/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v>81827.25</v>
      </c>
      <c r="E474" s="35"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v>415828.35</v>
      </c>
      <c r="E475" s="35">
        <v>3230351.55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/>
      <c r="S475" s="50"/>
      <c r="T475" s="22"/>
      <c r="U475" s="22"/>
      <c r="V475" s="49"/>
      <c r="W475" s="50"/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v>0</v>
      </c>
      <c r="E476" s="35"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v>0</v>
      </c>
      <c r="E477" s="35"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v>0</v>
      </c>
      <c r="E478" s="35"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v>0</v>
      </c>
      <c r="E479" s="35"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v>0</v>
      </c>
      <c r="E480" s="35"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v>0</v>
      </c>
      <c r="E481" s="35"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v>0</v>
      </c>
      <c r="E482" s="35"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v>0</v>
      </c>
      <c r="E483" s="35">
        <v>4740762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/>
      <c r="S483" s="48"/>
      <c r="T483" s="19"/>
      <c r="U483" s="19"/>
      <c r="V483" s="47"/>
      <c r="W483" s="48"/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v>0</v>
      </c>
      <c r="E484" s="35">
        <v>3308947.44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/>
      <c r="S484" s="50"/>
      <c r="T484" s="22"/>
      <c r="U484" s="22"/>
      <c r="V484" s="49"/>
      <c r="W484" s="50"/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v>0</v>
      </c>
      <c r="E485" s="35"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v>0</v>
      </c>
      <c r="E486" s="35">
        <v>121051.16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/>
      <c r="S486" s="48"/>
      <c r="T486" s="19"/>
      <c r="U486" s="19"/>
      <c r="V486" s="47"/>
      <c r="W486" s="48"/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v>0</v>
      </c>
      <c r="E487" s="35"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v>0</v>
      </c>
      <c r="E488" s="35"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v>0</v>
      </c>
      <c r="E489" s="35"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v>0</v>
      </c>
      <c r="E490" s="35">
        <v>113054750.57000001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/>
      <c r="S490" s="48"/>
      <c r="T490" s="19"/>
      <c r="U490" s="19"/>
      <c r="V490" s="47"/>
      <c r="W490" s="48"/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v>0</v>
      </c>
      <c r="E491" s="35">
        <v>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/>
      <c r="S491" s="48"/>
      <c r="T491" s="19"/>
      <c r="U491" s="19"/>
      <c r="V491" s="47"/>
      <c r="W491" s="48"/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v>0</v>
      </c>
      <c r="E492" s="35">
        <v>40599137.350000001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/>
      <c r="S492" s="48"/>
      <c r="T492" s="19"/>
      <c r="U492" s="19"/>
      <c r="V492" s="47"/>
      <c r="W492" s="48"/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v>0</v>
      </c>
      <c r="E493" s="35"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v>0</v>
      </c>
      <c r="E494" s="35"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v>0</v>
      </c>
      <c r="E495" s="35">
        <v>6093104.790000001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/>
      <c r="S495" s="48"/>
      <c r="T495" s="19"/>
      <c r="U495" s="19"/>
      <c r="V495" s="47"/>
      <c r="W495" s="48"/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v>0</v>
      </c>
      <c r="E496" s="35"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v>0</v>
      </c>
      <c r="E497" s="35"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v>0</v>
      </c>
      <c r="E498" s="35"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v>0</v>
      </c>
      <c r="E499" s="35"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v>0</v>
      </c>
      <c r="E500" s="35"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v>0</v>
      </c>
      <c r="E501" s="35"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v>0</v>
      </c>
      <c r="E502" s="35"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v>0</v>
      </c>
      <c r="E503" s="35"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v>0</v>
      </c>
      <c r="E504" s="35">
        <v>902424.13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/>
      <c r="S504" s="48"/>
      <c r="T504" s="19"/>
      <c r="U504" s="19"/>
      <c r="V504" s="47"/>
      <c r="W504" s="48"/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v>0</v>
      </c>
      <c r="E505" s="35"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v>0</v>
      </c>
      <c r="E506" s="35">
        <v>51617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/>
      <c r="S506" s="48"/>
      <c r="T506" s="19"/>
      <c r="U506" s="19"/>
      <c r="V506" s="47"/>
      <c r="W506" s="48"/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v>0</v>
      </c>
      <c r="E507" s="35"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v>0</v>
      </c>
      <c r="E508" s="35"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v>0</v>
      </c>
      <c r="E509" s="35"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v>7840</v>
      </c>
      <c r="E510" s="35">
        <v>652365.1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/>
      <c r="S510" s="48"/>
      <c r="T510" s="19"/>
      <c r="U510" s="19"/>
      <c r="V510" s="47"/>
      <c r="W510" s="48"/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v>0</v>
      </c>
      <c r="E511" s="35">
        <v>10640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/>
      <c r="S511" s="50"/>
      <c r="T511" s="22"/>
      <c r="U511" s="22"/>
      <c r="V511" s="49"/>
      <c r="W511" s="50"/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v>0</v>
      </c>
      <c r="E512" s="35"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v>0</v>
      </c>
      <c r="E513" s="35"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v>0</v>
      </c>
      <c r="E514" s="35"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v>0</v>
      </c>
      <c r="E515" s="35"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/>
      <c r="S515" s="50"/>
      <c r="T515" s="22"/>
      <c r="U515" s="22"/>
      <c r="V515" s="49"/>
      <c r="W515" s="50"/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v>0</v>
      </c>
      <c r="E516" s="35"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v>0</v>
      </c>
      <c r="E517" s="35">
        <v>58396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/>
      <c r="S517" s="50"/>
      <c r="T517" s="22"/>
      <c r="U517" s="22"/>
      <c r="V517" s="49"/>
      <c r="W517" s="50"/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v>0</v>
      </c>
      <c r="E518" s="35"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v>0</v>
      </c>
      <c r="E519" s="35"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v>0</v>
      </c>
      <c r="E520" s="35"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v>0</v>
      </c>
      <c r="E521" s="35">
        <v>638820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/>
      <c r="S521" s="48"/>
      <c r="T521" s="19"/>
      <c r="U521" s="19"/>
      <c r="V521" s="47"/>
      <c r="W521" s="48"/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v>87263858.389999986</v>
      </c>
      <c r="E522" s="35"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/>
      <c r="S522" s="48"/>
      <c r="T522" s="19"/>
      <c r="U522" s="19"/>
      <c r="V522" s="47"/>
      <c r="W522" s="48"/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v>5435897.4199999999</v>
      </c>
      <c r="E523" s="35"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/>
      <c r="S523" s="48"/>
      <c r="T523" s="19"/>
      <c r="U523" s="19"/>
      <c r="V523" s="47"/>
      <c r="W523" s="48"/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v>50000</v>
      </c>
      <c r="E524" s="35"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/>
      <c r="S524" s="48"/>
      <c r="T524" s="19"/>
      <c r="U524" s="19"/>
      <c r="V524" s="47"/>
      <c r="W524" s="48"/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v>5614197.96</v>
      </c>
      <c r="E525" s="35"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/>
      <c r="S525" s="48"/>
      <c r="T525" s="19"/>
      <c r="U525" s="19"/>
      <c r="V525" s="47"/>
      <c r="W525" s="48"/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v>450110</v>
      </c>
      <c r="E526" s="35"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/>
      <c r="S526" s="48"/>
      <c r="T526" s="19"/>
      <c r="U526" s="19"/>
      <c r="V526" s="47"/>
      <c r="W526" s="48"/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v>0</v>
      </c>
      <c r="E527" s="35"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v>0</v>
      </c>
      <c r="E528" s="35"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v>49323.399999999994</v>
      </c>
      <c r="E529" s="35"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/>
      <c r="S529" s="50"/>
      <c r="T529" s="22"/>
      <c r="U529" s="22"/>
      <c r="V529" s="49"/>
      <c r="W529" s="50"/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v>2101</v>
      </c>
      <c r="E530" s="35"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/>
      <c r="S530" s="50"/>
      <c r="T530" s="22"/>
      <c r="U530" s="22"/>
      <c r="V530" s="49"/>
      <c r="W530" s="50"/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v>4202</v>
      </c>
      <c r="E531" s="35"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/>
      <c r="S531" s="50"/>
      <c r="T531" s="22"/>
      <c r="U531" s="22"/>
      <c r="V531" s="49"/>
      <c r="W531" s="50"/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v>695950</v>
      </c>
      <c r="E532" s="35"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/>
      <c r="S532" s="48"/>
      <c r="T532" s="19"/>
      <c r="U532" s="19"/>
      <c r="V532" s="47"/>
      <c r="W532" s="48"/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v>7021920</v>
      </c>
      <c r="E533" s="35"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/>
      <c r="S533" s="48"/>
      <c r="T533" s="19"/>
      <c r="U533" s="19"/>
      <c r="V533" s="47"/>
      <c r="W533" s="48"/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v>8015562.3100000005</v>
      </c>
      <c r="E534" s="35">
        <v>0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/>
      <c r="S534" s="48"/>
      <c r="T534" s="19"/>
      <c r="U534" s="19"/>
      <c r="V534" s="47"/>
      <c r="W534" s="48"/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v>3063739</v>
      </c>
      <c r="E535" s="35">
        <v>264814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/>
      <c r="S535" s="48"/>
      <c r="T535" s="19"/>
      <c r="U535" s="19"/>
      <c r="V535" s="47"/>
      <c r="W535" s="48"/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v>11128664.59</v>
      </c>
      <c r="E536" s="35">
        <v>12634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/>
      <c r="S536" s="48"/>
      <c r="T536" s="19"/>
      <c r="U536" s="19"/>
      <c r="V536" s="47"/>
      <c r="W536" s="48"/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v>4396873.33</v>
      </c>
      <c r="E537" s="35"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/>
      <c r="S537" s="48"/>
      <c r="T537" s="19"/>
      <c r="U537" s="19"/>
      <c r="V537" s="47"/>
      <c r="W537" s="48"/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v>0</v>
      </c>
      <c r="E538" s="35"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v>0</v>
      </c>
      <c r="E539" s="35"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v>2218740</v>
      </c>
      <c r="E540" s="35"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/>
      <c r="S540" s="48"/>
      <c r="T540" s="19"/>
      <c r="U540" s="19"/>
      <c r="V540" s="47"/>
      <c r="W540" s="48"/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v>2778107.06</v>
      </c>
      <c r="E541" s="35">
        <v>0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/>
      <c r="S541" s="48"/>
      <c r="T541" s="19"/>
      <c r="U541" s="19"/>
      <c r="V541" s="47"/>
      <c r="W541" s="48"/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v>5355</v>
      </c>
      <c r="E542" s="35"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/>
      <c r="S542" s="50"/>
      <c r="T542" s="22"/>
      <c r="U542" s="22"/>
      <c r="V542" s="49"/>
      <c r="W542" s="50"/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v>6070</v>
      </c>
      <c r="E543" s="35"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/>
      <c r="S543" s="48"/>
      <c r="T543" s="19"/>
      <c r="U543" s="19"/>
      <c r="V543" s="47"/>
      <c r="W543" s="48"/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v>0</v>
      </c>
      <c r="E544" s="35"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v>0</v>
      </c>
      <c r="E545" s="35"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v>0</v>
      </c>
      <c r="E546" s="35"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v>0</v>
      </c>
      <c r="E547" s="35"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v>1449544.74</v>
      </c>
      <c r="E548" s="35"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/>
      <c r="S548" s="48"/>
      <c r="T548" s="19"/>
      <c r="U548" s="19"/>
      <c r="V548" s="47"/>
      <c r="W548" s="48"/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v>65000</v>
      </c>
      <c r="E549" s="35"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/>
      <c r="S549" s="48"/>
      <c r="T549" s="19"/>
      <c r="U549" s="19"/>
      <c r="V549" s="47"/>
      <c r="W549" s="48"/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v>0</v>
      </c>
      <c r="E550" s="35"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v>0</v>
      </c>
      <c r="E551" s="35"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v>0</v>
      </c>
      <c r="E552" s="35"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v>1673875.12</v>
      </c>
      <c r="E553" s="35"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/>
      <c r="S553" s="48"/>
      <c r="T553" s="19"/>
      <c r="U553" s="19"/>
      <c r="V553" s="47"/>
      <c r="W553" s="48"/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v>2510812.67</v>
      </c>
      <c r="E554" s="35"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/>
      <c r="S554" s="48"/>
      <c r="T554" s="19"/>
      <c r="U554" s="19"/>
      <c r="V554" s="47"/>
      <c r="W554" s="48"/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v>213804</v>
      </c>
      <c r="E555" s="35"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/>
      <c r="S555" s="48"/>
      <c r="T555" s="19"/>
      <c r="U555" s="19"/>
      <c r="V555" s="47"/>
      <c r="W555" s="48"/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v>181255</v>
      </c>
      <c r="E556" s="35">
        <v>0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/>
      <c r="S556" s="48"/>
      <c r="T556" s="19"/>
      <c r="U556" s="19"/>
      <c r="V556" s="47"/>
      <c r="W556" s="48"/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v>1246614</v>
      </c>
      <c r="E557" s="35"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/>
      <c r="S557" s="48"/>
      <c r="T557" s="19"/>
      <c r="U557" s="19"/>
      <c r="V557" s="47"/>
      <c r="W557" s="48"/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v>9000</v>
      </c>
      <c r="E558" s="35"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/>
      <c r="S558" s="50"/>
      <c r="T558" s="22"/>
      <c r="U558" s="22"/>
      <c r="V558" s="49"/>
      <c r="W558" s="50"/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v>185070.02</v>
      </c>
      <c r="E559" s="35">
        <v>0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/>
      <c r="S559" s="48"/>
      <c r="T559" s="19"/>
      <c r="U559" s="19"/>
      <c r="V559" s="47"/>
      <c r="W559" s="48"/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v>5095360.95</v>
      </c>
      <c r="E560" s="35"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/>
      <c r="S560" s="50"/>
      <c r="T560" s="22"/>
      <c r="U560" s="22"/>
      <c r="V560" s="49"/>
      <c r="W560" s="50"/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v>569011</v>
      </c>
      <c r="E561" s="35">
        <v>0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/>
      <c r="S561" s="48"/>
      <c r="T561" s="19"/>
      <c r="U561" s="19"/>
      <c r="V561" s="47"/>
      <c r="W561" s="48"/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v>3518301.96</v>
      </c>
      <c r="E562" s="35">
        <v>0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/>
      <c r="S562" s="50"/>
      <c r="T562" s="22"/>
      <c r="U562" s="22"/>
      <c r="V562" s="49"/>
      <c r="W562" s="50"/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v>1067955.01</v>
      </c>
      <c r="E563" s="35">
        <v>0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/>
      <c r="S563" s="50"/>
      <c r="T563" s="22"/>
      <c r="U563" s="22"/>
      <c r="V563" s="49"/>
      <c r="W563" s="50"/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v>0</v>
      </c>
      <c r="E564" s="35"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v>100</v>
      </c>
      <c r="E565" s="35"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v>4678618</v>
      </c>
      <c r="E566" s="35">
        <v>18468.8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/>
      <c r="S566" s="48"/>
      <c r="T566" s="19"/>
      <c r="U566" s="19"/>
      <c r="V566" s="47"/>
      <c r="W566" s="48"/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v>900000</v>
      </c>
      <c r="E567" s="35"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/>
      <c r="S567" s="48"/>
      <c r="T567" s="19"/>
      <c r="U567" s="19"/>
      <c r="V567" s="47"/>
      <c r="W567" s="48"/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v>5730936.3399999999</v>
      </c>
      <c r="E568" s="35"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/>
      <c r="S568" s="50"/>
      <c r="T568" s="22"/>
      <c r="U568" s="22"/>
      <c r="V568" s="49"/>
      <c r="W568" s="50"/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v>600100</v>
      </c>
      <c r="E569" s="35"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/>
      <c r="S569" s="50"/>
      <c r="T569" s="22"/>
      <c r="U569" s="22"/>
      <c r="V569" s="49"/>
      <c r="W569" s="50"/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v>0</v>
      </c>
      <c r="E570" s="35"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v>0</v>
      </c>
      <c r="E571" s="35"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/>
      <c r="U571" s="22"/>
      <c r="V571" s="49"/>
      <c r="W571" s="50"/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v>126000</v>
      </c>
      <c r="E572" s="35">
        <v>0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/>
      <c r="S572" s="50"/>
      <c r="T572" s="22"/>
      <c r="U572" s="22"/>
      <c r="V572" s="49"/>
      <c r="W572" s="50"/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v>0</v>
      </c>
      <c r="E573" s="35"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v>0</v>
      </c>
      <c r="E574" s="35"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v>511205</v>
      </c>
      <c r="E575" s="35"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/>
      <c r="S575" s="48"/>
      <c r="T575" s="19"/>
      <c r="U575" s="19"/>
      <c r="V575" s="47"/>
      <c r="W575" s="48"/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v>741652</v>
      </c>
      <c r="E576" s="35">
        <v>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/>
      <c r="S576" s="48"/>
      <c r="T576" s="19"/>
      <c r="U576" s="19"/>
      <c r="V576" s="47"/>
      <c r="W576" s="48"/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v>0</v>
      </c>
      <c r="E577" s="35"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v>0</v>
      </c>
      <c r="E578" s="35"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v>9000</v>
      </c>
      <c r="E579" s="35"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/>
      <c r="S579" s="48"/>
      <c r="T579" s="19"/>
      <c r="U579" s="19"/>
      <c r="V579" s="47"/>
      <c r="W579" s="48"/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v>0</v>
      </c>
      <c r="E580" s="35"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v>0</v>
      </c>
      <c r="E581" s="35"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v>167793</v>
      </c>
      <c r="E582" s="35"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/>
      <c r="S582" s="50"/>
      <c r="T582" s="22"/>
      <c r="U582" s="22"/>
      <c r="V582" s="49"/>
      <c r="W582" s="50"/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v>0</v>
      </c>
      <c r="E583" s="35"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v>99300</v>
      </c>
      <c r="E584" s="35"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/>
      <c r="S584" s="50"/>
      <c r="T584" s="22"/>
      <c r="U584" s="22"/>
      <c r="V584" s="49"/>
      <c r="W584" s="50"/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v>165663</v>
      </c>
      <c r="E585" s="35"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/>
      <c r="S585" s="48"/>
      <c r="T585" s="19"/>
      <c r="U585" s="19"/>
      <c r="V585" s="47"/>
      <c r="W585" s="48"/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v>0</v>
      </c>
      <c r="E586" s="35"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v>0</v>
      </c>
      <c r="E587" s="35"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v>0</v>
      </c>
      <c r="E588" s="35"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v>0</v>
      </c>
      <c r="E589" s="35"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v>0</v>
      </c>
      <c r="E590" s="35"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v>0</v>
      </c>
      <c r="E591" s="35"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v>0</v>
      </c>
      <c r="E592" s="35"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v>0</v>
      </c>
      <c r="E593" s="35"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v>31120</v>
      </c>
      <c r="E594" s="35"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/>
      <c r="S594" s="50"/>
      <c r="T594" s="22"/>
      <c r="U594" s="22"/>
      <c r="V594" s="49"/>
      <c r="W594" s="50"/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v>8520</v>
      </c>
      <c r="E595" s="35"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/>
      <c r="S595" s="50"/>
      <c r="T595" s="22"/>
      <c r="U595" s="22"/>
      <c r="V595" s="49"/>
      <c r="W595" s="50"/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v>1300</v>
      </c>
      <c r="E596" s="35"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/>
      <c r="S596" s="50"/>
      <c r="T596" s="22"/>
      <c r="U596" s="22"/>
      <c r="V596" s="49"/>
      <c r="W596" s="50"/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v>3600</v>
      </c>
      <c r="E597" s="35"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/>
      <c r="S597" s="50"/>
      <c r="T597" s="22"/>
      <c r="U597" s="22"/>
      <c r="V597" s="49"/>
      <c r="W597" s="50"/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v>2656</v>
      </c>
      <c r="E598" s="35"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/>
      <c r="S598" s="50"/>
      <c r="T598" s="22"/>
      <c r="U598" s="22"/>
      <c r="V598" s="49"/>
      <c r="W598" s="50"/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v>1257957</v>
      </c>
      <c r="E599" s="35">
        <v>1948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/>
      <c r="S599" s="50"/>
      <c r="T599" s="22"/>
      <c r="U599" s="22"/>
      <c r="V599" s="49"/>
      <c r="W599" s="50"/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v>1041731</v>
      </c>
      <c r="E600" s="35">
        <v>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/>
      <c r="S600" s="48"/>
      <c r="T600" s="19"/>
      <c r="U600" s="19"/>
      <c r="V600" s="47"/>
      <c r="W600" s="48"/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v>61800</v>
      </c>
      <c r="E601" s="35"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/>
      <c r="S601" s="50"/>
      <c r="T601" s="22"/>
      <c r="U601" s="22"/>
      <c r="V601" s="49"/>
      <c r="W601" s="50"/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v>261306</v>
      </c>
      <c r="E602" s="35"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/>
      <c r="S602" s="48"/>
      <c r="T602" s="19"/>
      <c r="U602" s="19"/>
      <c r="V602" s="47"/>
      <c r="W602" s="48"/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v>57210</v>
      </c>
      <c r="E603" s="35"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/>
      <c r="S603" s="50"/>
      <c r="T603" s="22"/>
      <c r="U603" s="22"/>
      <c r="V603" s="49"/>
      <c r="W603" s="50"/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v>907780</v>
      </c>
      <c r="E604" s="35"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/>
      <c r="S604" s="48"/>
      <c r="T604" s="19"/>
      <c r="U604" s="19"/>
      <c r="V604" s="47"/>
      <c r="W604" s="48"/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v>1151927.58</v>
      </c>
      <c r="E605" s="35">
        <v>1600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/>
      <c r="S605" s="48"/>
      <c r="T605" s="19"/>
      <c r="U605" s="19"/>
      <c r="V605" s="47"/>
      <c r="W605" s="48"/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v>231532.2</v>
      </c>
      <c r="E606" s="35"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/>
      <c r="S606" s="48"/>
      <c r="T606" s="19"/>
      <c r="U606" s="19"/>
      <c r="V606" s="47"/>
      <c r="W606" s="48"/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v>253480</v>
      </c>
      <c r="E607" s="35"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/>
      <c r="S607" s="50"/>
      <c r="T607" s="22"/>
      <c r="U607" s="22"/>
      <c r="V607" s="49"/>
      <c r="W607" s="50"/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v>0</v>
      </c>
      <c r="E608" s="35"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v>1049090</v>
      </c>
      <c r="E609" s="35"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/>
      <c r="S609" s="48"/>
      <c r="T609" s="19"/>
      <c r="U609" s="19"/>
      <c r="V609" s="47"/>
      <c r="W609" s="48"/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v>129820</v>
      </c>
      <c r="E610" s="35"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/>
      <c r="S610" s="48"/>
      <c r="T610" s="19"/>
      <c r="U610" s="19"/>
      <c r="V610" s="47"/>
      <c r="W610" s="48"/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v>77192.36</v>
      </c>
      <c r="E611" s="35"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/>
      <c r="S611" s="48"/>
      <c r="T611" s="19"/>
      <c r="U611" s="19"/>
      <c r="V611" s="47"/>
      <c r="W611" s="48"/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v>0</v>
      </c>
      <c r="E612" s="35"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/>
      <c r="W612" s="48"/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v>0</v>
      </c>
      <c r="E613" s="35"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v>1093728.25</v>
      </c>
      <c r="E614" s="35">
        <v>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/>
      <c r="S614" s="48"/>
      <c r="T614" s="19"/>
      <c r="U614" s="19"/>
      <c r="V614" s="47"/>
      <c r="W614" s="48"/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v>82555</v>
      </c>
      <c r="E615" s="35"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/>
      <c r="S615" s="50"/>
      <c r="T615" s="22"/>
      <c r="U615" s="22"/>
      <c r="V615" s="49"/>
      <c r="W615" s="50"/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v>84056</v>
      </c>
      <c r="E616" s="35"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/>
      <c r="S616" s="50"/>
      <c r="T616" s="22"/>
      <c r="U616" s="22"/>
      <c r="V616" s="49"/>
      <c r="W616" s="50"/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v>33985.799999999996</v>
      </c>
      <c r="E617" s="35"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/>
      <c r="S617" s="48"/>
      <c r="T617" s="19"/>
      <c r="U617" s="19"/>
      <c r="V617" s="47"/>
      <c r="W617" s="48"/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v>0</v>
      </c>
      <c r="E618" s="35"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v>33090</v>
      </c>
      <c r="E619" s="35"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/>
      <c r="S619" s="48"/>
      <c r="T619" s="19"/>
      <c r="U619" s="19"/>
      <c r="V619" s="47"/>
      <c r="W619" s="48"/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v>228493.84000000003</v>
      </c>
      <c r="E620" s="35"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/>
      <c r="S620" s="50"/>
      <c r="T620" s="22"/>
      <c r="U620" s="22"/>
      <c r="V620" s="49"/>
      <c r="W620" s="50"/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v>0</v>
      </c>
      <c r="E621" s="35"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v>918466.81</v>
      </c>
      <c r="E622" s="35"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/>
      <c r="S622" s="48"/>
      <c r="T622" s="19"/>
      <c r="U622" s="19"/>
      <c r="V622" s="47"/>
      <c r="W622" s="48"/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v>1195286.82</v>
      </c>
      <c r="E623" s="35"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/>
      <c r="S623" s="48"/>
      <c r="T623" s="19"/>
      <c r="U623" s="19"/>
      <c r="V623" s="47"/>
      <c r="W623" s="48"/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v>0</v>
      </c>
      <c r="E624" s="35"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v>0</v>
      </c>
      <c r="E625" s="35"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v>0</v>
      </c>
      <c r="E626" s="35"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v>0</v>
      </c>
      <c r="E627" s="35"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/>
      <c r="W627" s="50"/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v>315194</v>
      </c>
      <c r="E628" s="35"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/>
      <c r="S628" s="48"/>
      <c r="T628" s="19"/>
      <c r="U628" s="19"/>
      <c r="V628" s="47"/>
      <c r="W628" s="48"/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v>145000</v>
      </c>
      <c r="E629" s="35"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/>
      <c r="S629" s="48"/>
      <c r="T629" s="19"/>
      <c r="U629" s="19"/>
      <c r="V629" s="47"/>
      <c r="W629" s="48"/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v>5989664.5999999996</v>
      </c>
      <c r="E630" s="35">
        <v>144000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/>
      <c r="S630" s="48"/>
      <c r="T630" s="19"/>
      <c r="U630" s="19"/>
      <c r="V630" s="47"/>
      <c r="W630" s="48"/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v>7338226.2000000002</v>
      </c>
      <c r="E631" s="35">
        <v>5186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/>
      <c r="S631" s="48"/>
      <c r="T631" s="19"/>
      <c r="U631" s="19"/>
      <c r="V631" s="47"/>
      <c r="W631" s="48"/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v>2276900</v>
      </c>
      <c r="E632" s="35">
        <v>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/>
      <c r="S632" s="48"/>
      <c r="T632" s="19"/>
      <c r="U632" s="19"/>
      <c r="V632" s="47"/>
      <c r="W632" s="48"/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v>0</v>
      </c>
      <c r="E633" s="35"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v>15478.71</v>
      </c>
      <c r="E634" s="35"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/>
      <c r="S634" s="48"/>
      <c r="T634" s="19"/>
      <c r="U634" s="19"/>
      <c r="V634" s="47"/>
      <c r="W634" s="48"/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v>6282827.4500000002</v>
      </c>
      <c r="E635" s="35">
        <v>409655.73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/>
      <c r="S635" s="48"/>
      <c r="T635" s="19"/>
      <c r="U635" s="19"/>
      <c r="V635" s="47"/>
      <c r="W635" s="48"/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v>1466971.1199999999</v>
      </c>
      <c r="E636" s="35">
        <v>240872.39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/>
      <c r="S636" s="48"/>
      <c r="T636" s="19"/>
      <c r="U636" s="19"/>
      <c r="V636" s="47"/>
      <c r="W636" s="48"/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v>319969.59999999998</v>
      </c>
      <c r="E637" s="35">
        <v>133.25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/>
      <c r="S637" s="48"/>
      <c r="T637" s="19"/>
      <c r="U637" s="19"/>
      <c r="V637" s="47"/>
      <c r="W637" s="48"/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v>17655</v>
      </c>
      <c r="E638" s="35"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/>
      <c r="S638" s="48"/>
      <c r="T638" s="19"/>
      <c r="U638" s="19"/>
      <c r="V638" s="47"/>
      <c r="W638" s="48"/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v>99688</v>
      </c>
      <c r="E639" s="35">
        <v>9989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/>
      <c r="S639" s="48"/>
      <c r="T639" s="19"/>
      <c r="U639" s="19"/>
      <c r="V639" s="47"/>
      <c r="W639" s="48"/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v>0</v>
      </c>
      <c r="E640" s="35"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v>62240.09</v>
      </c>
      <c r="E641" s="35"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/>
      <c r="S641" s="48"/>
      <c r="T641" s="19"/>
      <c r="U641" s="19"/>
      <c r="V641" s="47"/>
      <c r="W641" s="48"/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v>74723320.180000007</v>
      </c>
      <c r="E642" s="35">
        <v>0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/>
      <c r="S642" s="48"/>
      <c r="T642" s="19"/>
      <c r="U642" s="19"/>
      <c r="V642" s="47"/>
      <c r="W642" s="48"/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v>2011749.42</v>
      </c>
      <c r="E643" s="35"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/>
      <c r="S643" s="48"/>
      <c r="T643" s="19"/>
      <c r="U643" s="19"/>
      <c r="V643" s="47"/>
      <c r="W643" s="48"/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v>33724587.399999999</v>
      </c>
      <c r="E644" s="35">
        <v>0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/>
      <c r="S644" s="48"/>
      <c r="T644" s="19"/>
      <c r="U644" s="19"/>
      <c r="V644" s="47"/>
      <c r="W644" s="48"/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v>10280858.969999999</v>
      </c>
      <c r="E645" s="35"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/>
      <c r="S645" s="48"/>
      <c r="T645" s="19"/>
      <c r="U645" s="19"/>
      <c r="V645" s="47"/>
      <c r="W645" s="48"/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v>2935892.5999999996</v>
      </c>
      <c r="E646" s="35">
        <v>1231.05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/>
      <c r="S646" s="48"/>
      <c r="T646" s="19"/>
      <c r="U646" s="19"/>
      <c r="V646" s="47"/>
      <c r="W646" s="48"/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v>511936</v>
      </c>
      <c r="E647" s="35"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/>
      <c r="S647" s="48"/>
      <c r="T647" s="19"/>
      <c r="U647" s="19"/>
      <c r="V647" s="47"/>
      <c r="W647" s="48"/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v>728049.3</v>
      </c>
      <c r="E648" s="35">
        <v>0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/>
      <c r="S648" s="48"/>
      <c r="T648" s="19"/>
      <c r="U648" s="19"/>
      <c r="V648" s="47"/>
      <c r="W648" s="48"/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v>0</v>
      </c>
      <c r="E649" s="35"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v>1741710</v>
      </c>
      <c r="E650" s="35">
        <v>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/>
      <c r="S650" s="48"/>
      <c r="T650" s="19"/>
      <c r="U650" s="19"/>
      <c r="V650" s="47"/>
      <c r="W650" s="48"/>
      <c r="X650" s="19"/>
      <c r="Y650" s="19"/>
      <c r="Z650" s="47"/>
      <c r="AA650" s="48"/>
      <c r="AB650" s="19"/>
      <c r="AC650" s="19"/>
      <c r="AD650" s="52"/>
      <c r="AE650" s="27"/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v>0</v>
      </c>
      <c r="E651" s="35"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v>0</v>
      </c>
      <c r="E652" s="35"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v>0</v>
      </c>
      <c r="E653" s="35"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v>0</v>
      </c>
      <c r="E654" s="35"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v>0</v>
      </c>
      <c r="E655" s="35"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v>0</v>
      </c>
      <c r="E656" s="35"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v>0</v>
      </c>
      <c r="E657" s="35"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v>0</v>
      </c>
      <c r="E658" s="35"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v>117564</v>
      </c>
      <c r="E659" s="35"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/>
      <c r="S659" s="50"/>
      <c r="T659" s="22"/>
      <c r="U659" s="22"/>
      <c r="V659" s="49"/>
      <c r="W659" s="50"/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v>120746</v>
      </c>
      <c r="E660" s="35"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/>
      <c r="S660" s="48"/>
      <c r="T660" s="19"/>
      <c r="U660" s="19"/>
      <c r="V660" s="47"/>
      <c r="W660" s="48"/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v>88020</v>
      </c>
      <c r="E661" s="35"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/>
      <c r="S661" s="50"/>
      <c r="T661" s="22"/>
      <c r="U661" s="22"/>
      <c r="V661" s="49"/>
      <c r="W661" s="50"/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v>218200</v>
      </c>
      <c r="E662" s="35">
        <v>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/>
      <c r="S662" s="48"/>
      <c r="T662" s="19"/>
      <c r="U662" s="19"/>
      <c r="V662" s="47"/>
      <c r="W662" s="48"/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v>804123.75</v>
      </c>
      <c r="E663" s="35"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/>
      <c r="S663" s="50"/>
      <c r="T663" s="22"/>
      <c r="U663" s="22"/>
      <c r="V663" s="49"/>
      <c r="W663" s="50"/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v>1048987.25</v>
      </c>
      <c r="E664" s="35"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/>
      <c r="S664" s="48"/>
      <c r="T664" s="19"/>
      <c r="U664" s="19"/>
      <c r="V664" s="47"/>
      <c r="W664" s="48"/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v>0</v>
      </c>
      <c r="E665" s="35"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v>0</v>
      </c>
      <c r="E666" s="35"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v>0</v>
      </c>
      <c r="E667" s="35"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v>19200</v>
      </c>
      <c r="E668" s="35"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/>
      <c r="S668" s="50"/>
      <c r="T668" s="22"/>
      <c r="U668" s="22"/>
      <c r="V668" s="49"/>
      <c r="W668" s="50"/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v>26048338</v>
      </c>
      <c r="E669" s="35">
        <v>73523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/>
      <c r="S669" s="48"/>
      <c r="T669" s="19"/>
      <c r="U669" s="19"/>
      <c r="V669" s="47"/>
      <c r="W669" s="48"/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v>9139831</v>
      </c>
      <c r="E670" s="35">
        <v>689151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/>
      <c r="S670" s="48"/>
      <c r="T670" s="19"/>
      <c r="U670" s="19"/>
      <c r="V670" s="47"/>
      <c r="W670" s="48"/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v>0</v>
      </c>
      <c r="E671" s="35"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v>11200</v>
      </c>
      <c r="E672" s="35"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/>
      <c r="S672" s="50"/>
      <c r="T672" s="22"/>
      <c r="U672" s="22"/>
      <c r="V672" s="49"/>
      <c r="W672" s="50"/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v>620000</v>
      </c>
      <c r="E673" s="35"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/>
      <c r="S673" s="48"/>
      <c r="T673" s="19"/>
      <c r="U673" s="19"/>
      <c r="V673" s="47"/>
      <c r="W673" s="48"/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v>895000</v>
      </c>
      <c r="E674" s="35">
        <v>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/>
      <c r="S674" s="48"/>
      <c r="T674" s="19"/>
      <c r="U674" s="19"/>
      <c r="V674" s="47"/>
      <c r="W674" s="48"/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v>400000</v>
      </c>
      <c r="E675" s="35"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/>
      <c r="S675" s="48"/>
      <c r="T675" s="19"/>
      <c r="U675" s="19"/>
      <c r="V675" s="47"/>
      <c r="W675" s="48"/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v>440000</v>
      </c>
      <c r="E676" s="35"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/>
      <c r="S676" s="48"/>
      <c r="T676" s="19"/>
      <c r="U676" s="19"/>
      <c r="V676" s="47"/>
      <c r="W676" s="48"/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v>413550</v>
      </c>
      <c r="E677" s="35"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/>
      <c r="S677" s="48"/>
      <c r="T677" s="19"/>
      <c r="U677" s="19"/>
      <c r="V677" s="47"/>
      <c r="W677" s="48"/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v>2550</v>
      </c>
      <c r="E678" s="35"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/>
      <c r="S678" s="48"/>
      <c r="T678" s="19"/>
      <c r="U678" s="19"/>
      <c r="V678" s="47"/>
      <c r="W678" s="48"/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v>0</v>
      </c>
      <c r="E679" s="35"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v>1923995.25</v>
      </c>
      <c r="E680" s="35"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/>
      <c r="S680" s="48"/>
      <c r="T680" s="19"/>
      <c r="U680" s="19"/>
      <c r="V680" s="47"/>
      <c r="W680" s="48"/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v>7223736.5</v>
      </c>
      <c r="E681" s="35"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/>
      <c r="S681" s="48"/>
      <c r="T681" s="19"/>
      <c r="U681" s="19"/>
      <c r="V681" s="47"/>
      <c r="W681" s="48"/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v>110066.65000000001</v>
      </c>
      <c r="E682" s="35"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/>
      <c r="S682" s="50"/>
      <c r="T682" s="22"/>
      <c r="U682" s="22"/>
      <c r="V682" s="49"/>
      <c r="W682" s="50"/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v>0</v>
      </c>
      <c r="E683" s="35"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v>0</v>
      </c>
      <c r="E684" s="35"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v>0</v>
      </c>
      <c r="E685" s="35"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v>0</v>
      </c>
      <c r="E686" s="35"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v>0</v>
      </c>
      <c r="E687" s="35"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v>27352.309999999998</v>
      </c>
      <c r="E688" s="35"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/>
      <c r="S688" s="50"/>
      <c r="T688" s="22"/>
      <c r="U688" s="22"/>
      <c r="V688" s="49"/>
      <c r="W688" s="50"/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v>0</v>
      </c>
      <c r="E689" s="35"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v>938416.64999999991</v>
      </c>
      <c r="E690" s="35"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/>
      <c r="S690" s="48"/>
      <c r="T690" s="19"/>
      <c r="U690" s="19"/>
      <c r="V690" s="47"/>
      <c r="W690" s="48"/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v>0</v>
      </c>
      <c r="E691" s="35"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v>0</v>
      </c>
      <c r="E692" s="35"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v>0</v>
      </c>
      <c r="E693" s="35"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v>0</v>
      </c>
      <c r="E694" s="35"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v>2283774.9</v>
      </c>
      <c r="E695" s="35"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/>
      <c r="S695" s="48"/>
      <c r="T695" s="19"/>
      <c r="U695" s="19"/>
      <c r="V695" s="47"/>
      <c r="W695" s="48"/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v>0</v>
      </c>
      <c r="E696" s="35"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v>0</v>
      </c>
      <c r="E697" s="35"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v>0</v>
      </c>
      <c r="E698" s="35"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v>0</v>
      </c>
      <c r="E699" s="35"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v>0</v>
      </c>
      <c r="E700" s="35"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v>0</v>
      </c>
      <c r="E701" s="35"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v>0</v>
      </c>
      <c r="E702" s="35"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v>0</v>
      </c>
      <c r="E703" s="35"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v>0</v>
      </c>
      <c r="E704" s="35"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v>0</v>
      </c>
      <c r="E705" s="35"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v>58433.4</v>
      </c>
      <c r="E706" s="35"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/>
      <c r="S706" s="48"/>
      <c r="T706" s="19"/>
      <c r="U706" s="19"/>
      <c r="V706" s="47"/>
      <c r="W706" s="48"/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v>2482321.75</v>
      </c>
      <c r="E707" s="35"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/>
      <c r="S707" s="48"/>
      <c r="T707" s="19"/>
      <c r="U707" s="19"/>
      <c r="V707" s="47"/>
      <c r="W707" s="48"/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v>11972.2</v>
      </c>
      <c r="E708" s="35"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/>
      <c r="S708" s="48"/>
      <c r="T708" s="19"/>
      <c r="U708" s="19"/>
      <c r="V708" s="47"/>
      <c r="W708" s="48"/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v>13997.25</v>
      </c>
      <c r="E709" s="35"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/>
      <c r="S709" s="48"/>
      <c r="T709" s="19"/>
      <c r="U709" s="19"/>
      <c r="V709" s="47"/>
      <c r="W709" s="48"/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v>4023.8</v>
      </c>
      <c r="E710" s="35"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/>
      <c r="S710" s="48"/>
      <c r="T710" s="19"/>
      <c r="U710" s="19"/>
      <c r="V710" s="47"/>
      <c r="W710" s="48"/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v>50000</v>
      </c>
      <c r="E711" s="35"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/>
      <c r="S711" s="48"/>
      <c r="T711" s="19"/>
      <c r="U711" s="19"/>
      <c r="V711" s="47"/>
      <c r="W711" s="48"/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v>33423.200000000004</v>
      </c>
      <c r="E712" s="35"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/>
      <c r="S712" s="48"/>
      <c r="T712" s="19"/>
      <c r="U712" s="19"/>
      <c r="V712" s="47"/>
      <c r="W712" s="48"/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v>109957.54999999999</v>
      </c>
      <c r="E713" s="35"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/>
      <c r="S713" s="48"/>
      <c r="T713" s="19"/>
      <c r="U713" s="19"/>
      <c r="V713" s="47"/>
      <c r="W713" s="48"/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v>1218.3</v>
      </c>
      <c r="E714" s="35"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/>
      <c r="S714" s="48"/>
      <c r="T714" s="19"/>
      <c r="U714" s="19"/>
      <c r="V714" s="47"/>
      <c r="W714" s="48"/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v>378516.42</v>
      </c>
      <c r="E715" s="35"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/>
      <c r="S715" s="48"/>
      <c r="T715" s="19"/>
      <c r="U715" s="19"/>
      <c r="V715" s="47"/>
      <c r="W715" s="48"/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v>525860.85</v>
      </c>
      <c r="E716" s="35"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/>
      <c r="S716" s="48"/>
      <c r="T716" s="19"/>
      <c r="U716" s="19"/>
      <c r="V716" s="47"/>
      <c r="W716" s="48"/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v>4924.880000000001</v>
      </c>
      <c r="E717" s="35"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/>
      <c r="S717" s="48"/>
      <c r="T717" s="19"/>
      <c r="U717" s="19"/>
      <c r="V717" s="47"/>
      <c r="W717" s="48"/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v>128654.62</v>
      </c>
      <c r="E718" s="35"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/>
      <c r="S718" s="48"/>
      <c r="T718" s="19"/>
      <c r="U718" s="19"/>
      <c r="V718" s="47"/>
      <c r="W718" s="48"/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v>0</v>
      </c>
      <c r="E719" s="35"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v>0</v>
      </c>
      <c r="E720" s="35"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v>12042287.479999999</v>
      </c>
      <c r="E721" s="35"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/>
      <c r="S721" s="48"/>
      <c r="T721" s="19"/>
      <c r="U721" s="19"/>
      <c r="V721" s="47"/>
      <c r="W721" s="48"/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v>831206.69</v>
      </c>
      <c r="E722" s="35">
        <v>78036.14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/>
      <c r="S722" s="48"/>
      <c r="T722" s="19"/>
      <c r="U722" s="19"/>
      <c r="V722" s="47"/>
      <c r="W722" s="48"/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v>315625.62999999995</v>
      </c>
      <c r="E723" s="35">
        <v>2463.9299999999998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/>
      <c r="S723" s="48"/>
      <c r="T723" s="19"/>
      <c r="U723" s="19"/>
      <c r="V723" s="47"/>
      <c r="W723" s="48"/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v>35802.17</v>
      </c>
      <c r="E724" s="35">
        <v>0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/>
      <c r="S724" s="48"/>
      <c r="T724" s="19"/>
      <c r="U724" s="19"/>
      <c r="V724" s="47"/>
      <c r="W724" s="48"/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v>5000</v>
      </c>
      <c r="E725" s="35"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/>
      <c r="S725" s="50"/>
      <c r="T725" s="22"/>
      <c r="U725" s="22"/>
      <c r="V725" s="49"/>
      <c r="W725" s="50"/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v>0</v>
      </c>
      <c r="E726" s="35"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v>0</v>
      </c>
      <c r="E727" s="35"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v>0</v>
      </c>
      <c r="E728" s="35"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v>0</v>
      </c>
      <c r="E729" s="35"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v>0</v>
      </c>
      <c r="E730" s="35"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v>0</v>
      </c>
      <c r="E731" s="35"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v>0</v>
      </c>
      <c r="E732" s="35"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v>0</v>
      </c>
      <c r="E733" s="35"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v>0</v>
      </c>
      <c r="E734" s="35"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v>0</v>
      </c>
      <c r="E735" s="35"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v>0</v>
      </c>
      <c r="E736" s="35"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v>0</v>
      </c>
      <c r="E737" s="35"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v>0</v>
      </c>
      <c r="E738" s="35"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v>0</v>
      </c>
      <c r="E739" s="35"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v>0</v>
      </c>
      <c r="E740" s="35"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v>0</v>
      </c>
      <c r="E741" s="35"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v>0</v>
      </c>
      <c r="E742" s="35"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v>543254.1</v>
      </c>
      <c r="E743" s="35">
        <v>410882.69999999995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/>
      <c r="S743" s="48"/>
      <c r="T743" s="19"/>
      <c r="U743" s="19"/>
      <c r="V743" s="47"/>
      <c r="W743" s="48"/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v>0</v>
      </c>
      <c r="E744" s="35"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v>42027696.479999997</v>
      </c>
      <c r="E745" s="35">
        <v>35532175.119999997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/>
      <c r="S745" s="48"/>
      <c r="T745" s="19"/>
      <c r="U745" s="19"/>
      <c r="V745" s="47"/>
      <c r="W745" s="48"/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v>27662536.740000002</v>
      </c>
      <c r="E746" s="35">
        <v>22144595.050000001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/>
      <c r="S746" s="50"/>
      <c r="T746" s="22"/>
      <c r="U746" s="22"/>
      <c r="V746" s="49"/>
      <c r="W746" s="50"/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v>95984</v>
      </c>
      <c r="E747" s="35"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/>
      <c r="S747" s="48"/>
      <c r="T747" s="19"/>
      <c r="U747" s="19"/>
      <c r="V747" s="47"/>
      <c r="W747" s="48"/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v>0</v>
      </c>
      <c r="E748" s="35"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v>0</v>
      </c>
      <c r="E749" s="35"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v>0</v>
      </c>
      <c r="E750" s="35"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v>0</v>
      </c>
      <c r="E751" s="35"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v>0</v>
      </c>
      <c r="E752" s="35"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v>0</v>
      </c>
      <c r="E753" s="35"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v>0</v>
      </c>
      <c r="E754" s="35"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v>0</v>
      </c>
      <c r="E755" s="35"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v>0</v>
      </c>
      <c r="E756" s="35"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v>0</v>
      </c>
      <c r="E757" s="35"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v>0</v>
      </c>
      <c r="E758" s="35"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v>0</v>
      </c>
      <c r="E759" s="35"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v>0</v>
      </c>
      <c r="E760" s="35"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v>0</v>
      </c>
      <c r="E761" s="35"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v>0</v>
      </c>
      <c r="E762" s="35"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v>0</v>
      </c>
      <c r="E763" s="35"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/>
      <c r="U763" s="22"/>
      <c r="V763" s="49"/>
      <c r="W763" s="50"/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v>0</v>
      </c>
      <c r="E764" s="35"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v>0</v>
      </c>
      <c r="E765" s="35"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v>0</v>
      </c>
      <c r="E766" s="35"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v>0</v>
      </c>
      <c r="E767" s="35"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v>0</v>
      </c>
      <c r="E768" s="35"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v>0</v>
      </c>
      <c r="E769" s="35"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v>0</v>
      </c>
      <c r="E770" s="35"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v>13374.06</v>
      </c>
      <c r="E771" s="35"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/>
      <c r="S771" s="48"/>
      <c r="T771" s="19"/>
      <c r="U771" s="19"/>
      <c r="V771" s="47"/>
      <c r="W771" s="48"/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v>0</v>
      </c>
      <c r="E772" s="35"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v>0</v>
      </c>
      <c r="E773" s="35"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v>0</v>
      </c>
      <c r="E774" s="35"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v>0</v>
      </c>
      <c r="E775" s="35"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v>0</v>
      </c>
      <c r="E776" s="35"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v>240000</v>
      </c>
      <c r="E777" s="35"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/>
      <c r="S777" s="48"/>
      <c r="T777" s="19"/>
      <c r="U777" s="19"/>
      <c r="V777" s="47"/>
      <c r="W777" s="48"/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v>0</v>
      </c>
      <c r="E778" s="35"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v>50515</v>
      </c>
      <c r="E779" s="35"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/>
      <c r="S779" s="48"/>
      <c r="T779" s="19"/>
      <c r="U779" s="19"/>
      <c r="V779" s="47"/>
      <c r="W779" s="48"/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v>0</v>
      </c>
      <c r="E780" s="35"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v>0</v>
      </c>
      <c r="E781" s="35"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v>0</v>
      </c>
      <c r="E782" s="35"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v>0</v>
      </c>
      <c r="E783" s="35"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v>0</v>
      </c>
      <c r="E784" s="35"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v>0</v>
      </c>
      <c r="E785" s="35"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v>0</v>
      </c>
      <c r="E786" s="35"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v>0</v>
      </c>
      <c r="E787" s="35"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v>0</v>
      </c>
      <c r="E788" s="35"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v>0</v>
      </c>
      <c r="E789" s="35"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v>5966046.1600000001</v>
      </c>
      <c r="E790" s="35">
        <v>5966046.1600000001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/>
      <c r="S790" s="48"/>
      <c r="T790" s="19"/>
      <c r="U790" s="19"/>
      <c r="V790" s="47"/>
      <c r="W790" s="48"/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v>0</v>
      </c>
      <c r="E791" s="35"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v>0</v>
      </c>
      <c r="E792" s="35"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v>0</v>
      </c>
      <c r="E793" s="35"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v>0</v>
      </c>
      <c r="E794" s="35"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v>87740</v>
      </c>
      <c r="E795" s="35">
        <v>54920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/>
      <c r="S795" s="50"/>
      <c r="T795" s="22"/>
      <c r="U795" s="22"/>
      <c r="V795" s="49"/>
      <c r="W795" s="50"/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v>0</v>
      </c>
      <c r="E796" s="35"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v>0</v>
      </c>
      <c r="E797" s="35"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v>3260032.06</v>
      </c>
      <c r="E798" s="35">
        <v>3562333.0599999996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/>
      <c r="S798" s="48"/>
      <c r="T798" s="19"/>
      <c r="U798" s="19"/>
      <c r="V798" s="47"/>
      <c r="W798" s="48"/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v>0</v>
      </c>
      <c r="E799" s="35"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v>0</v>
      </c>
      <c r="E800" s="35"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v>0</v>
      </c>
      <c r="E801" s="35"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v>87433094.930000007</v>
      </c>
      <c r="E802" s="35">
        <v>87433094.930000007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/>
      <c r="S802" s="50"/>
      <c r="T802" s="22"/>
      <c r="U802" s="22"/>
      <c r="V802" s="49"/>
      <c r="W802" s="50"/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v>23447737.700000003</v>
      </c>
      <c r="E803" s="35">
        <v>23447737.700000003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/>
      <c r="S803" s="50"/>
      <c r="T803" s="22"/>
      <c r="U803" s="22"/>
      <c r="V803" s="49"/>
      <c r="W803" s="50"/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v>36700</v>
      </c>
      <c r="E804" s="35">
        <v>36700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/>
      <c r="W804" s="50"/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v>3081346.08</v>
      </c>
      <c r="E805" s="35">
        <v>3081346.08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/>
      <c r="S805" s="50"/>
      <c r="T805" s="22"/>
      <c r="U805" s="22"/>
      <c r="V805" s="49"/>
      <c r="W805" s="50"/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v>96767924.179999992</v>
      </c>
      <c r="E806" s="35">
        <v>93935033.120000005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/>
      <c r="S806" s="48"/>
      <c r="T806" s="19"/>
      <c r="U806" s="19"/>
      <c r="V806" s="47"/>
      <c r="W806" s="48"/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v>51025583.969999999</v>
      </c>
      <c r="E807" s="35">
        <v>40071326.969999999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/>
      <c r="S807" s="48"/>
      <c r="T807" s="19"/>
      <c r="U807" s="19"/>
      <c r="V807" s="47"/>
      <c r="W807" s="48"/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v>4145185.26</v>
      </c>
      <c r="E808" s="35">
        <v>478205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/>
      <c r="S808" s="48"/>
      <c r="T808" s="19"/>
      <c r="U808" s="19"/>
      <c r="V808" s="47"/>
      <c r="W808" s="48"/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v>0</v>
      </c>
      <c r="E809" s="35">
        <v>1395294.39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/>
      <c r="S809" s="48"/>
      <c r="T809" s="19"/>
      <c r="U809" s="19"/>
      <c r="V809" s="47"/>
      <c r="W809" s="48"/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v>0</v>
      </c>
      <c r="E810" s="35"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v>0</v>
      </c>
      <c r="E811" s="35"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v>0</v>
      </c>
      <c r="E812" s="35"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v>0</v>
      </c>
      <c r="E813" s="35"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v>0</v>
      </c>
      <c r="E814" s="35"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v>455366</v>
      </c>
      <c r="E815" s="35">
        <v>1845536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/>
      <c r="S815" s="50"/>
      <c r="T815" s="22"/>
      <c r="U815" s="22"/>
      <c r="V815" s="49"/>
      <c r="W815" s="50"/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v>0</v>
      </c>
      <c r="E816" s="35"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v>0</v>
      </c>
      <c r="E817" s="35"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v>0</v>
      </c>
      <c r="E818" s="35"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v>0</v>
      </c>
      <c r="E819" s="35">
        <v>0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/>
      <c r="S819" s="50"/>
      <c r="T819" s="22"/>
      <c r="U819" s="22"/>
      <c r="V819" s="49"/>
      <c r="W819" s="50"/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v>3521419</v>
      </c>
      <c r="E820" s="35">
        <v>3301659.8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/>
      <c r="S820" s="48"/>
      <c r="T820" s="19"/>
      <c r="U820" s="19"/>
      <c r="V820" s="47"/>
      <c r="W820" s="48"/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v>110988</v>
      </c>
      <c r="E821" s="35">
        <v>429802.5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/>
      <c r="S821" s="48"/>
      <c r="T821" s="19"/>
      <c r="U821" s="19"/>
      <c r="V821" s="47"/>
      <c r="W821" s="48"/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v>113067.10999999999</v>
      </c>
      <c r="E822" s="35">
        <v>78392.429999999993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/>
      <c r="S822" s="48"/>
      <c r="T822" s="19"/>
      <c r="U822" s="19"/>
      <c r="V822" s="47"/>
      <c r="W822" s="48"/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v>10762737.6</v>
      </c>
      <c r="E823" s="35">
        <v>139949.31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/>
      <c r="S823" s="48"/>
      <c r="T823" s="19"/>
      <c r="U823" s="19"/>
      <c r="V823" s="47"/>
      <c r="W823" s="48"/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v>1660588.5699999998</v>
      </c>
      <c r="E824" s="35">
        <v>5366175.1900000004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/>
      <c r="S824" s="48"/>
      <c r="T824" s="19"/>
      <c r="U824" s="19"/>
      <c r="V824" s="47"/>
      <c r="W824" s="48"/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v>91735.05</v>
      </c>
      <c r="E825" s="35">
        <v>98614.650000000009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/>
      <c r="S825" s="50"/>
      <c r="T825" s="22"/>
      <c r="U825" s="22"/>
      <c r="V825" s="49"/>
      <c r="W825" s="50"/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v>191247.58000000002</v>
      </c>
      <c r="E826" s="35">
        <v>193474.67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/>
      <c r="S826" s="50"/>
      <c r="T826" s="22"/>
      <c r="U826" s="22"/>
      <c r="V826" s="49"/>
      <c r="W826" s="50"/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v>4293649.91</v>
      </c>
      <c r="E827" s="35">
        <v>4621769.9399999995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/>
      <c r="S827" s="48"/>
      <c r="T827" s="19"/>
      <c r="U827" s="19"/>
      <c r="V827" s="47"/>
      <c r="W827" s="48"/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v>3384394.46</v>
      </c>
      <c r="E828" s="35">
        <v>3647819.49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/>
      <c r="S828" s="48"/>
      <c r="T828" s="19"/>
      <c r="U828" s="19"/>
      <c r="V828" s="47"/>
      <c r="W828" s="48"/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v>0</v>
      </c>
      <c r="E829" s="35"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v>32947.199999999997</v>
      </c>
      <c r="E830" s="35">
        <v>0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/>
      <c r="S830" s="50"/>
      <c r="T830" s="22"/>
      <c r="U830" s="22"/>
      <c r="V830" s="49"/>
      <c r="W830" s="50"/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v>68796</v>
      </c>
      <c r="E831" s="35"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/>
      <c r="S831" s="50"/>
      <c r="T831" s="22"/>
      <c r="U831" s="22"/>
      <c r="V831" s="49"/>
      <c r="W831" s="50"/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v>0</v>
      </c>
      <c r="E832" s="35"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v>100740</v>
      </c>
      <c r="E833" s="35">
        <v>47720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/>
      <c r="S833" s="50"/>
      <c r="T833" s="22"/>
      <c r="U833" s="22"/>
      <c r="V833" s="49"/>
      <c r="W833" s="50"/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v>33910</v>
      </c>
      <c r="E834" s="35">
        <v>6170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/>
      <c r="S834" s="50"/>
      <c r="T834" s="22"/>
      <c r="U834" s="22"/>
      <c r="V834" s="49"/>
      <c r="W834" s="50"/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v>154511</v>
      </c>
      <c r="E835" s="35">
        <v>132240.12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/>
      <c r="S835" s="50"/>
      <c r="T835" s="22"/>
      <c r="U835" s="22"/>
      <c r="V835" s="49"/>
      <c r="W835" s="50"/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v>0</v>
      </c>
      <c r="E836" s="35"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v>0</v>
      </c>
      <c r="E837" s="35"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v>0</v>
      </c>
      <c r="E838" s="35"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v>0</v>
      </c>
      <c r="E839" s="35"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v>89580</v>
      </c>
      <c r="E840" s="35">
        <v>0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/>
      <c r="S840" s="48"/>
      <c r="T840" s="19"/>
      <c r="U840" s="19"/>
      <c r="V840" s="47"/>
      <c r="W840" s="48"/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v>550965</v>
      </c>
      <c r="E841" s="35">
        <v>205575.5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/>
      <c r="S841" s="48"/>
      <c r="T841" s="19"/>
      <c r="U841" s="19"/>
      <c r="V841" s="47"/>
      <c r="W841" s="48"/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v>428512</v>
      </c>
      <c r="E842" s="35">
        <v>151222.5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/>
      <c r="S842" s="48"/>
      <c r="T842" s="19"/>
      <c r="U842" s="19"/>
      <c r="V842" s="47"/>
      <c r="W842" s="48"/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v>92150</v>
      </c>
      <c r="E843" s="35">
        <v>51150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/>
      <c r="S843" s="48"/>
      <c r="T843" s="19"/>
      <c r="U843" s="19"/>
      <c r="V843" s="47"/>
      <c r="W843" s="48"/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v>0</v>
      </c>
      <c r="E844" s="35"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v>0</v>
      </c>
      <c r="E845" s="35"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v>0</v>
      </c>
      <c r="E846" s="35"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v>0</v>
      </c>
      <c r="E847" s="35"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v>23867435.620000001</v>
      </c>
      <c r="E848" s="35">
        <v>23867435.620000001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/>
      <c r="S848" s="48"/>
      <c r="T848" s="19"/>
      <c r="U848" s="19"/>
      <c r="V848" s="47"/>
      <c r="W848" s="48"/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v>24884864.399999999</v>
      </c>
      <c r="E849" s="35">
        <v>19149303.899999999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/>
      <c r="S849" s="48"/>
      <c r="T849" s="19"/>
      <c r="U849" s="19"/>
      <c r="V849" s="47"/>
      <c r="W849" s="48"/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v>5386689.6799999997</v>
      </c>
      <c r="E850" s="35">
        <v>5386689.6799999997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/>
      <c r="S850" s="48"/>
      <c r="T850" s="19"/>
      <c r="U850" s="19"/>
      <c r="V850" s="47"/>
      <c r="W850" s="48"/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v>2742973.5</v>
      </c>
      <c r="E851" s="35">
        <v>1609447.5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/>
      <c r="S851" s="48"/>
      <c r="T851" s="19"/>
      <c r="U851" s="19"/>
      <c r="V851" s="47"/>
      <c r="W851" s="48"/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v>0</v>
      </c>
      <c r="E852" s="35"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/>
      <c r="S852" s="50"/>
      <c r="T852" s="22"/>
      <c r="U852" s="22"/>
      <c r="V852" s="49"/>
      <c r="W852" s="50"/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v>189991.5</v>
      </c>
      <c r="E853" s="35">
        <v>34557.5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/>
      <c r="S853" s="48"/>
      <c r="T853" s="19"/>
      <c r="U853" s="19"/>
      <c r="V853" s="47"/>
      <c r="W853" s="48"/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v>756204.55</v>
      </c>
      <c r="E854" s="35">
        <v>549282.55000000005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/>
      <c r="S854" s="48"/>
      <c r="T854" s="19"/>
      <c r="U854" s="19"/>
      <c r="V854" s="47"/>
      <c r="W854" s="48"/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v>386244.35</v>
      </c>
      <c r="E855" s="35">
        <v>256536.85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/>
      <c r="S855" s="48"/>
      <c r="T855" s="19"/>
      <c r="U855" s="19"/>
      <c r="V855" s="47"/>
      <c r="W855" s="48"/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v>0</v>
      </c>
      <c r="E856" s="35"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v>1013977.5</v>
      </c>
      <c r="E857" s="35">
        <v>1237841.3299999998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/>
      <c r="S857" s="48"/>
      <c r="T857" s="19"/>
      <c r="U857" s="19"/>
      <c r="V857" s="47"/>
      <c r="W857" s="48"/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v>696096.5</v>
      </c>
      <c r="E858" s="35">
        <v>871218.31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/>
      <c r="S858" s="48"/>
      <c r="T858" s="19"/>
      <c r="U858" s="19"/>
      <c r="V858" s="47"/>
      <c r="W858" s="48"/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v>0</v>
      </c>
      <c r="E859" s="35"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v>18133.5</v>
      </c>
      <c r="E860" s="35">
        <v>29912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/>
      <c r="S860" s="48"/>
      <c r="T860" s="19"/>
      <c r="U860" s="19"/>
      <c r="V860" s="47"/>
      <c r="W860" s="48"/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v>77904.5</v>
      </c>
      <c r="E861" s="35">
        <v>81519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/>
      <c r="S861" s="48"/>
      <c r="T861" s="19"/>
      <c r="U861" s="19"/>
      <c r="V861" s="47"/>
      <c r="W861" s="48"/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v>223524.5</v>
      </c>
      <c r="E862" s="35">
        <v>126538.5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/>
      <c r="S862" s="48"/>
      <c r="T862" s="19"/>
      <c r="U862" s="19"/>
      <c r="V862" s="47"/>
      <c r="W862" s="48"/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v>0</v>
      </c>
      <c r="E863" s="35"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v>0</v>
      </c>
      <c r="E864" s="35"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v>5330936.5199999996</v>
      </c>
      <c r="E865" s="35">
        <v>5620389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/>
      <c r="S865" s="48"/>
      <c r="T865" s="19"/>
      <c r="U865" s="19"/>
      <c r="V865" s="47"/>
      <c r="W865" s="48"/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v>3078023.13</v>
      </c>
      <c r="E866" s="35">
        <v>2399144.1999999997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/>
      <c r="S866" s="48"/>
      <c r="T866" s="19"/>
      <c r="U866" s="19"/>
      <c r="V866" s="47"/>
      <c r="W866" s="48"/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v>71915.5</v>
      </c>
      <c r="E867" s="35">
        <v>71915.5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/>
      <c r="S867" s="48"/>
      <c r="T867" s="19"/>
      <c r="U867" s="19"/>
      <c r="V867" s="47"/>
      <c r="W867" s="48"/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v>29173</v>
      </c>
      <c r="E868" s="35">
        <v>29173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/>
      <c r="U868" s="22"/>
      <c r="V868" s="49"/>
      <c r="W868" s="50"/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v>0</v>
      </c>
      <c r="E869" s="35"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v>0</v>
      </c>
      <c r="E870" s="35"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v>0</v>
      </c>
      <c r="E871" s="35"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v>0</v>
      </c>
      <c r="E872" s="35"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v>165998.5</v>
      </c>
      <c r="E873" s="35">
        <v>151207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/>
      <c r="S873" s="48"/>
      <c r="T873" s="19"/>
      <c r="U873" s="19"/>
      <c r="V873" s="47"/>
      <c r="W873" s="48"/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v>216815.5</v>
      </c>
      <c r="E874" s="35">
        <v>193928.5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/>
      <c r="S874" s="48"/>
      <c r="T874" s="19"/>
      <c r="U874" s="19"/>
      <c r="V874" s="47"/>
      <c r="W874" s="48"/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v>203002.5</v>
      </c>
      <c r="E875" s="35">
        <v>203002.5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/>
      <c r="S875" s="50"/>
      <c r="T875" s="22"/>
      <c r="U875" s="22"/>
      <c r="V875" s="49"/>
      <c r="W875" s="50"/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v>0</v>
      </c>
      <c r="E876" s="35"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v>5016</v>
      </c>
      <c r="E877" s="35"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v>65573</v>
      </c>
      <c r="E878" s="35">
        <v>111501.5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/>
      <c r="S878" s="50"/>
      <c r="T878" s="22"/>
      <c r="U878" s="22"/>
      <c r="V878" s="49"/>
      <c r="W878" s="50"/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v>636838.5</v>
      </c>
      <c r="E879" s="35">
        <v>585885.5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/>
      <c r="S879" s="48"/>
      <c r="T879" s="19"/>
      <c r="U879" s="19"/>
      <c r="V879" s="47"/>
      <c r="W879" s="48"/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v>434232</v>
      </c>
      <c r="E880" s="35">
        <v>352371.92000000004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/>
      <c r="S880" s="48"/>
      <c r="T880" s="19"/>
      <c r="U880" s="19"/>
      <c r="V880" s="47"/>
      <c r="W880" s="48"/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v>44898.5</v>
      </c>
      <c r="E881" s="35">
        <v>31828.5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/>
      <c r="S881" s="50"/>
      <c r="T881" s="22"/>
      <c r="U881" s="22"/>
      <c r="V881" s="49"/>
      <c r="W881" s="50"/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v>31774</v>
      </c>
      <c r="E882" s="35">
        <v>0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/>
      <c r="S882" s="50"/>
      <c r="T882" s="22"/>
      <c r="U882" s="22"/>
      <c r="V882" s="49"/>
      <c r="W882" s="50"/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v>0</v>
      </c>
      <c r="E883" s="35"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v>0</v>
      </c>
      <c r="E884" s="35"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v>216984</v>
      </c>
      <c r="E885" s="35">
        <v>213589.9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/>
      <c r="S885" s="50"/>
      <c r="T885" s="22"/>
      <c r="U885" s="22"/>
      <c r="V885" s="49"/>
      <c r="W885" s="50"/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v>213589.9</v>
      </c>
      <c r="E886" s="35">
        <v>213639.9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/>
      <c r="S886" s="50"/>
      <c r="T886" s="22"/>
      <c r="U886" s="22"/>
      <c r="V886" s="49"/>
      <c r="W886" s="50"/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v>0</v>
      </c>
      <c r="E887" s="35"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v>13321684.990000002</v>
      </c>
      <c r="E888" s="35">
        <v>11515630.960000001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/>
      <c r="S888" s="48"/>
      <c r="T888" s="19"/>
      <c r="U888" s="19"/>
      <c r="V888" s="47"/>
      <c r="W888" s="48"/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v>188135.66</v>
      </c>
      <c r="E889" s="35">
        <v>189150.64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/>
      <c r="S889" s="48"/>
      <c r="T889" s="19"/>
      <c r="U889" s="19"/>
      <c r="V889" s="47"/>
      <c r="W889" s="48"/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v>2874899.13</v>
      </c>
      <c r="E890" s="35">
        <v>3099114.39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/>
      <c r="S890" s="48"/>
      <c r="T890" s="19"/>
      <c r="U890" s="19"/>
      <c r="V890" s="47"/>
      <c r="W890" s="48"/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v>2689012.77</v>
      </c>
      <c r="E891" s="35">
        <v>2613830.0700000003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/>
      <c r="S891" s="48"/>
      <c r="T891" s="19"/>
      <c r="U891" s="19"/>
      <c r="V891" s="47"/>
      <c r="W891" s="48"/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v>218150</v>
      </c>
      <c r="E892" s="35"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v>374098.54</v>
      </c>
      <c r="E893" s="35">
        <v>368440.49999999994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/>
      <c r="S893" s="48"/>
      <c r="T893" s="19"/>
      <c r="U893" s="19"/>
      <c r="V893" s="47"/>
      <c r="W893" s="48"/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v>0</v>
      </c>
      <c r="E894" s="35"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v>0</v>
      </c>
      <c r="E895" s="35">
        <v>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v>252963.08000000002</v>
      </c>
      <c r="E896" s="35">
        <v>228385.11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/>
      <c r="S896" s="48"/>
      <c r="T896" s="19"/>
      <c r="U896" s="19"/>
      <c r="V896" s="47"/>
      <c r="W896" s="48"/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v>840</v>
      </c>
      <c r="E897" s="35"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v>270792</v>
      </c>
      <c r="E898" s="35">
        <v>270792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/>
      <c r="S898" s="48"/>
      <c r="T898" s="19"/>
      <c r="U898" s="19"/>
      <c r="V898" s="47"/>
      <c r="W898" s="48"/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v>98016</v>
      </c>
      <c r="E899" s="35">
        <v>91363.610000000015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/>
      <c r="S899" s="48"/>
      <c r="T899" s="19"/>
      <c r="U899" s="19"/>
      <c r="V899" s="47"/>
      <c r="W899" s="48"/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v>0</v>
      </c>
      <c r="E900" s="35">
        <v>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/>
      <c r="U900" s="19"/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v>90859.8</v>
      </c>
      <c r="E901" s="35">
        <v>120313.7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/>
      <c r="S901" s="48"/>
      <c r="T901" s="19"/>
      <c r="U901" s="19"/>
      <c r="V901" s="47"/>
      <c r="W901" s="48"/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v>514054.3</v>
      </c>
      <c r="E902" s="35">
        <v>434646.19000000006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/>
      <c r="S902" s="48"/>
      <c r="T902" s="19"/>
      <c r="U902" s="19"/>
      <c r="V902" s="47"/>
      <c r="W902" s="48"/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v>57830.200000000004</v>
      </c>
      <c r="E903" s="35">
        <v>57830.200000000004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/>
      <c r="S903" s="48"/>
      <c r="T903" s="19"/>
      <c r="U903" s="19"/>
      <c r="V903" s="47"/>
      <c r="W903" s="48"/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v>3560</v>
      </c>
      <c r="E904" s="35">
        <v>3560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/>
      <c r="S904" s="48"/>
      <c r="T904" s="19"/>
      <c r="U904" s="19"/>
      <c r="V904" s="47"/>
      <c r="W904" s="48"/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v>17416</v>
      </c>
      <c r="E905" s="35">
        <v>17416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/>
      <c r="S905" s="50"/>
      <c r="T905" s="22"/>
      <c r="U905" s="22"/>
      <c r="V905" s="49"/>
      <c r="W905" s="50"/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v>4749394.9400000004</v>
      </c>
      <c r="E906" s="35"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v>3880300</v>
      </c>
      <c r="E907" s="35">
        <v>6132490.8600000003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/>
      <c r="S907" s="50"/>
      <c r="T907" s="22"/>
      <c r="U907" s="22"/>
      <c r="V907" s="49"/>
      <c r="W907" s="50"/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v>0</v>
      </c>
      <c r="E908" s="35"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v>0</v>
      </c>
      <c r="E909" s="35"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v>0</v>
      </c>
      <c r="E910" s="35"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v>0</v>
      </c>
      <c r="E911" s="35"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v>0</v>
      </c>
      <c r="E912" s="35"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/>
      <c r="S912" s="48"/>
      <c r="T912" s="19"/>
      <c r="U912" s="19"/>
      <c r="V912" s="47"/>
      <c r="W912" s="48"/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v>0</v>
      </c>
      <c r="E913" s="35"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v>0</v>
      </c>
      <c r="E914" s="35">
        <v>130721.55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/>
      <c r="S914" s="48"/>
      <c r="T914" s="19"/>
      <c r="U914" s="19"/>
      <c r="V914" s="47"/>
      <c r="W914" s="48"/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v>0</v>
      </c>
      <c r="E915" s="35"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/>
      <c r="S915" s="50"/>
      <c r="T915" s="22"/>
      <c r="U915" s="22"/>
      <c r="V915" s="49"/>
      <c r="W915" s="50"/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v>0</v>
      </c>
      <c r="E916" s="35"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v>0</v>
      </c>
      <c r="E917" s="35">
        <v>184698.09999999998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/>
      <c r="S917" s="50"/>
      <c r="T917" s="22"/>
      <c r="U917" s="22"/>
      <c r="V917" s="49"/>
      <c r="W917" s="50"/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v>0</v>
      </c>
      <c r="E918" s="35"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/>
      <c r="S918" s="48"/>
      <c r="T918" s="19"/>
      <c r="U918" s="19"/>
      <c r="V918" s="47"/>
      <c r="W918" s="48"/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v>0</v>
      </c>
      <c r="E919" s="35"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v>1</v>
      </c>
      <c r="E920" s="35">
        <v>170255.3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/>
      <c r="S920" s="48"/>
      <c r="T920" s="19"/>
      <c r="U920" s="19"/>
      <c r="V920" s="47"/>
      <c r="W920" s="48"/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v>0</v>
      </c>
      <c r="E921" s="35"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v>0</v>
      </c>
      <c r="E922" s="35"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v>0</v>
      </c>
      <c r="E923" s="35"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v>0</v>
      </c>
      <c r="E924" s="35"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/>
      <c r="S924" s="48"/>
      <c r="T924" s="19"/>
      <c r="U924" s="19"/>
      <c r="V924" s="47"/>
      <c r="W924" s="48"/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v>0</v>
      </c>
      <c r="E925" s="35"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/>
      <c r="S925" s="50"/>
      <c r="T925" s="22"/>
      <c r="U925" s="22"/>
      <c r="V925" s="49"/>
      <c r="W925" s="50"/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v>0</v>
      </c>
      <c r="E926" s="35"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/>
      <c r="S926" s="50"/>
      <c r="T926" s="22"/>
      <c r="U926" s="22"/>
      <c r="V926" s="49"/>
      <c r="W926" s="50"/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v>0</v>
      </c>
      <c r="E927" s="35"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/>
      <c r="S927" s="50"/>
      <c r="T927" s="22"/>
      <c r="U927" s="22"/>
      <c r="V927" s="49"/>
      <c r="W927" s="50"/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v>0</v>
      </c>
      <c r="E928" s="35"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v>0</v>
      </c>
      <c r="E929" s="35"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/>
      <c r="S929" s="48"/>
      <c r="T929" s="19"/>
      <c r="U929" s="19"/>
      <c r="V929" s="47"/>
      <c r="W929" s="48"/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v>0</v>
      </c>
      <c r="E930" s="35"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v>0</v>
      </c>
      <c r="E931" s="35"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v>0</v>
      </c>
      <c r="E932" s="35"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v>0</v>
      </c>
      <c r="E933" s="35"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v>0</v>
      </c>
      <c r="E934" s="35"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v>0</v>
      </c>
      <c r="E935" s="35"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v>0</v>
      </c>
      <c r="E936" s="35">
        <v>119240.45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/>
      <c r="S936" s="48"/>
      <c r="T936" s="19"/>
      <c r="U936" s="19"/>
      <c r="V936" s="47"/>
      <c r="W936" s="48"/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v>0</v>
      </c>
      <c r="E937" s="35">
        <v>23333.3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/>
      <c r="S937" s="50"/>
      <c r="T937" s="22"/>
      <c r="U937" s="22"/>
      <c r="V937" s="49"/>
      <c r="W937" s="50"/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v>0</v>
      </c>
      <c r="E938" s="35"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/>
      <c r="S938" s="50"/>
      <c r="T938" s="22"/>
      <c r="U938" s="22"/>
      <c r="V938" s="49"/>
      <c r="W938" s="50"/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v>0</v>
      </c>
      <c r="E939" s="35">
        <v>41516.65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/>
      <c r="S939" s="50"/>
      <c r="T939" s="22"/>
      <c r="U939" s="22"/>
      <c r="V939" s="49"/>
      <c r="W939" s="50"/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v>0</v>
      </c>
      <c r="E940" s="35"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v>4289.84</v>
      </c>
      <c r="E941" s="35">
        <v>36173.65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/>
      <c r="S941" s="48"/>
      <c r="T941" s="19"/>
      <c r="U941" s="19"/>
      <c r="V941" s="47"/>
      <c r="W941" s="48"/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v>0</v>
      </c>
      <c r="E942" s="35"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/>
      <c r="S942" s="50"/>
      <c r="T942" s="22"/>
      <c r="U942" s="22"/>
      <c r="V942" s="49"/>
      <c r="W942" s="50"/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v>0</v>
      </c>
      <c r="E943" s="35"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/>
      <c r="S943" s="48"/>
      <c r="T943" s="19"/>
      <c r="U943" s="19"/>
      <c r="V943" s="47"/>
      <c r="W943" s="48"/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v>0</v>
      </c>
      <c r="E944" s="35"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/>
      <c r="S944" s="48"/>
      <c r="T944" s="19"/>
      <c r="U944" s="19"/>
      <c r="V944" s="47"/>
      <c r="W944" s="48"/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v>0</v>
      </c>
      <c r="E945" s="35"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/>
      <c r="S945" s="48"/>
      <c r="T945" s="19"/>
      <c r="U945" s="19"/>
      <c r="V945" s="47"/>
      <c r="W945" s="48"/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v>0</v>
      </c>
      <c r="E946" s="35"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v>0</v>
      </c>
      <c r="E947" s="35"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v>471336.36</v>
      </c>
      <c r="E948" s="35"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/>
      <c r="S948" s="50"/>
      <c r="T948" s="22"/>
      <c r="U948" s="22"/>
      <c r="V948" s="49"/>
      <c r="W948" s="50"/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v>0</v>
      </c>
      <c r="E949" s="35"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v>0</v>
      </c>
      <c r="E950" s="35"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/>
      <c r="S950" s="48"/>
      <c r="T950" s="19"/>
      <c r="U950" s="19"/>
      <c r="V950" s="47"/>
      <c r="W950" s="48"/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v>0</v>
      </c>
      <c r="E951" s="35">
        <v>141146.35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/>
      <c r="S951" s="50"/>
      <c r="T951" s="22"/>
      <c r="U951" s="22"/>
      <c r="V951" s="49"/>
      <c r="W951" s="50"/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v>0</v>
      </c>
      <c r="E952" s="35">
        <v>687733.25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/>
      <c r="S952" s="48"/>
      <c r="T952" s="19"/>
      <c r="U952" s="19"/>
      <c r="V952" s="47"/>
      <c r="W952" s="48"/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v>35000</v>
      </c>
      <c r="E953" s="35">
        <v>144244.65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/>
      <c r="S953" s="48"/>
      <c r="T953" s="19"/>
      <c r="U953" s="19"/>
      <c r="V953" s="47"/>
      <c r="W953" s="48"/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v>0</v>
      </c>
      <c r="E954" s="35">
        <v>102385.8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/>
      <c r="S954" s="48"/>
      <c r="T954" s="19"/>
      <c r="U954" s="19"/>
      <c r="V954" s="47"/>
      <c r="W954" s="48"/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v>0</v>
      </c>
      <c r="E955" s="35"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v>0</v>
      </c>
      <c r="E956" s="35"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v>316249</v>
      </c>
      <c r="E957" s="35">
        <v>76009.3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/>
      <c r="S957" s="50"/>
      <c r="T957" s="22"/>
      <c r="U957" s="22"/>
      <c r="V957" s="49"/>
      <c r="W957" s="50"/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v>0</v>
      </c>
      <c r="E958" s="35"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v>0</v>
      </c>
      <c r="E959" s="35">
        <v>95608.2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/>
      <c r="S959" s="48"/>
      <c r="T959" s="19"/>
      <c r="U959" s="19"/>
      <c r="V959" s="47"/>
      <c r="W959" s="48"/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v>0</v>
      </c>
      <c r="E960" s="35"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v>0</v>
      </c>
      <c r="E961" s="35"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v>0</v>
      </c>
      <c r="E962" s="35"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/>
      <c r="S962" s="48"/>
      <c r="T962" s="19"/>
      <c r="U962" s="19"/>
      <c r="V962" s="47"/>
      <c r="W962" s="48"/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v>0</v>
      </c>
      <c r="E963" s="35"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v>0</v>
      </c>
      <c r="E964" s="35">
        <v>10548.900000000001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/>
      <c r="S964" s="48"/>
      <c r="T964" s="19"/>
      <c r="U964" s="19"/>
      <c r="V964" s="47"/>
      <c r="W964" s="48"/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v>0</v>
      </c>
      <c r="E965" s="35"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/>
      <c r="S965" s="48"/>
      <c r="T965" s="19"/>
      <c r="U965" s="19"/>
      <c r="V965" s="47"/>
      <c r="W965" s="48"/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v>0</v>
      </c>
      <c r="E966" s="35"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v>0</v>
      </c>
      <c r="E967" s="35">
        <v>162083.30000000002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/>
      <c r="S967" s="48"/>
      <c r="T967" s="19"/>
      <c r="U967" s="19"/>
      <c r="V967" s="47"/>
      <c r="W967" s="48"/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v>0</v>
      </c>
      <c r="E968" s="35"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/>
      <c r="S968" s="48"/>
      <c r="T968" s="19"/>
      <c r="U968" s="19"/>
      <c r="V968" s="47"/>
      <c r="W968" s="48"/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v>0</v>
      </c>
      <c r="E969" s="35"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v>0</v>
      </c>
      <c r="E970" s="35"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/>
      <c r="S970" s="48"/>
      <c r="T970" s="19"/>
      <c r="U970" s="19"/>
      <c r="V970" s="47"/>
      <c r="W970" s="48"/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v>0</v>
      </c>
      <c r="E971" s="35"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/>
      <c r="S971" s="50"/>
      <c r="T971" s="22"/>
      <c r="U971" s="22"/>
      <c r="V971" s="49"/>
      <c r="W971" s="50"/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v>0</v>
      </c>
      <c r="E972" s="35"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v>0</v>
      </c>
      <c r="E973" s="35"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/>
      <c r="S973" s="50"/>
      <c r="T973" s="22"/>
      <c r="U973" s="22"/>
      <c r="V973" s="49"/>
      <c r="W973" s="50"/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v>0</v>
      </c>
      <c r="E974" s="35"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/>
      <c r="S974" s="50"/>
      <c r="T974" s="22"/>
      <c r="U974" s="22"/>
      <c r="V974" s="49"/>
      <c r="W974" s="50"/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v>0</v>
      </c>
      <c r="E975" s="35"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v>0</v>
      </c>
      <c r="E976" s="35"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/>
      <c r="S976" s="50"/>
      <c r="T976" s="22"/>
      <c r="U976" s="22"/>
      <c r="V976" s="49"/>
      <c r="W976" s="50"/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v>0</v>
      </c>
      <c r="E977" s="35"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/>
      <c r="S977" s="50"/>
      <c r="T977" s="22"/>
      <c r="U977" s="22"/>
      <c r="V977" s="49"/>
      <c r="W977" s="50"/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v>0</v>
      </c>
      <c r="E978" s="35"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v>0</v>
      </c>
      <c r="E979" s="35"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/>
      <c r="S979" s="50"/>
      <c r="T979" s="22"/>
      <c r="U979" s="22"/>
      <c r="V979" s="49"/>
      <c r="W979" s="50"/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v>0</v>
      </c>
      <c r="E980" s="35">
        <v>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/>
      <c r="S980" s="48"/>
      <c r="T980" s="19"/>
      <c r="U980" s="19"/>
      <c r="V980" s="47"/>
      <c r="W980" s="48"/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v>0</v>
      </c>
      <c r="E981" s="35"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v>0</v>
      </c>
      <c r="E982" s="35">
        <v>335433.09999999998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/>
      <c r="S982" s="48"/>
      <c r="T982" s="19"/>
      <c r="U982" s="19"/>
      <c r="V982" s="47"/>
      <c r="W982" s="48"/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v>0</v>
      </c>
      <c r="E983" s="35"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/>
      <c r="S983" s="48"/>
      <c r="T983" s="19"/>
      <c r="U983" s="19"/>
      <c r="V983" s="47"/>
      <c r="W983" s="48"/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v>0</v>
      </c>
      <c r="E984" s="35"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v>0</v>
      </c>
      <c r="E985" s="35"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/>
      <c r="S985" s="48"/>
      <c r="T985" s="19"/>
      <c r="U985" s="19"/>
      <c r="V985" s="47"/>
      <c r="W985" s="48"/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v>0</v>
      </c>
      <c r="E986" s="35"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v>0</v>
      </c>
      <c r="E987" s="35"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v>0</v>
      </c>
      <c r="E988" s="35"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v>0</v>
      </c>
      <c r="E989" s="35"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/>
      <c r="S989" s="48"/>
      <c r="T989" s="19"/>
      <c r="U989" s="19"/>
      <c r="V989" s="47"/>
      <c r="W989" s="48"/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v>0</v>
      </c>
      <c r="E990" s="35"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v>0</v>
      </c>
      <c r="E991" s="35">
        <v>70947.900000000009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/>
      <c r="S991" s="48"/>
      <c r="T991" s="19"/>
      <c r="U991" s="19"/>
      <c r="V991" s="47"/>
      <c r="W991" s="48"/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v>0</v>
      </c>
      <c r="E992" s="35"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v>0</v>
      </c>
      <c r="E993" s="35"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v>0</v>
      </c>
      <c r="E994" s="35"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v>0</v>
      </c>
      <c r="E995" s="35"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v>0</v>
      </c>
      <c r="E996" s="35"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v>0</v>
      </c>
      <c r="E997" s="35"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v>0</v>
      </c>
      <c r="E998" s="35"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v>0</v>
      </c>
      <c r="E999" s="35"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v>0</v>
      </c>
      <c r="E1000" s="35"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v>0</v>
      </c>
      <c r="E1001" s="35"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v>0</v>
      </c>
      <c r="E1002" s="35"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v>0</v>
      </c>
      <c r="E1003" s="35"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v>129500</v>
      </c>
      <c r="E1004" s="35">
        <v>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/>
      <c r="S1004" s="48"/>
      <c r="T1004" s="19"/>
      <c r="U1004" s="19"/>
      <c r="V1004" s="47"/>
      <c r="W1004" s="48"/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v>726500</v>
      </c>
      <c r="E1005" s="35">
        <v>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/>
      <c r="S1005" s="48"/>
      <c r="T1005" s="19"/>
      <c r="U1005" s="19"/>
      <c r="V1005" s="47"/>
      <c r="W1005" s="48"/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v>0</v>
      </c>
      <c r="E1006" s="35"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/>
      <c r="S1006" s="48"/>
      <c r="T1006" s="19"/>
      <c r="U1006" s="19"/>
      <c r="V1006" s="47"/>
      <c r="W1006" s="48"/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v>11500</v>
      </c>
      <c r="E1007" s="35"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/>
      <c r="S1007" s="48"/>
      <c r="T1007" s="19"/>
      <c r="U1007" s="19"/>
      <c r="V1007" s="47"/>
      <c r="W1007" s="48"/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v>0</v>
      </c>
      <c r="E1008" s="35"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/>
      <c r="S1008" s="48"/>
      <c r="T1008" s="19"/>
      <c r="U1008" s="19"/>
      <c r="V1008" s="47"/>
      <c r="W1008" s="48"/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v>0</v>
      </c>
      <c r="E1009" s="35"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/>
      <c r="S1009" s="50"/>
      <c r="T1009" s="22"/>
      <c r="U1009" s="22"/>
      <c r="V1009" s="49"/>
      <c r="W1009" s="50"/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v>209000</v>
      </c>
      <c r="E1010" s="35">
        <v>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/>
      <c r="S1010" s="48"/>
      <c r="T1010" s="19"/>
      <c r="U1010" s="19"/>
      <c r="V1010" s="47"/>
      <c r="W1010" s="48"/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v>788590</v>
      </c>
      <c r="E1011" s="35">
        <v>342990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/>
      <c r="S1011" s="48"/>
      <c r="T1011" s="19"/>
      <c r="U1011" s="19"/>
      <c r="V1011" s="47"/>
      <c r="W1011" s="48"/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v>0</v>
      </c>
      <c r="E1012" s="35">
        <v>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/>
      <c r="S1012" s="48"/>
      <c r="T1012" s="19"/>
      <c r="U1012" s="19"/>
      <c r="V1012" s="47"/>
      <c r="W1012" s="48"/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v>0</v>
      </c>
      <c r="E1013" s="35"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/>
      <c r="S1013" s="50"/>
      <c r="T1013" s="22"/>
      <c r="U1013" s="22"/>
      <c r="V1013" s="49"/>
      <c r="W1013" s="50"/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v>11031.41</v>
      </c>
      <c r="E1014" s="35">
        <v>218218.05000000002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/>
      <c r="S1014" s="48"/>
      <c r="T1014" s="19"/>
      <c r="U1014" s="19"/>
      <c r="V1014" s="47"/>
      <c r="W1014" s="48"/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v>0</v>
      </c>
      <c r="E1015" s="35">
        <v>122252.10999999999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/>
      <c r="S1015" s="48"/>
      <c r="T1015" s="19"/>
      <c r="U1015" s="19"/>
      <c r="V1015" s="47"/>
      <c r="W1015" s="48"/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v>0</v>
      </c>
      <c r="E1016" s="35">
        <v>50683.100000000006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/>
      <c r="S1016" s="48"/>
      <c r="T1016" s="19"/>
      <c r="U1016" s="19"/>
      <c r="V1016" s="47"/>
      <c r="W1016" s="48"/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v>0</v>
      </c>
      <c r="E1017" s="35">
        <v>34682.480000000003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/>
      <c r="S1017" s="48"/>
      <c r="T1017" s="19"/>
      <c r="U1017" s="19"/>
      <c r="V1017" s="47"/>
      <c r="W1017" s="48"/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v>0</v>
      </c>
      <c r="E1018" s="35">
        <v>8548.9699999999993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/>
      <c r="S1018" s="48"/>
      <c r="T1018" s="19"/>
      <c r="U1018" s="19"/>
      <c r="V1018" s="47"/>
      <c r="W1018" s="48"/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v>0</v>
      </c>
      <c r="E1019" s="35"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/>
      <c r="S1019" s="50"/>
      <c r="T1019" s="22"/>
      <c r="U1019" s="22"/>
      <c r="V1019" s="49"/>
      <c r="W1019" s="50"/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v>148986.32999999999</v>
      </c>
      <c r="E1020" s="35">
        <v>2275907.85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/>
      <c r="S1020" s="48"/>
      <c r="T1020" s="19"/>
      <c r="U1020" s="19"/>
      <c r="V1020" s="47"/>
      <c r="W1020" s="48"/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v>4168.45</v>
      </c>
      <c r="E1021" s="35">
        <v>172874.55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/>
      <c r="S1021" s="48"/>
      <c r="T1021" s="19"/>
      <c r="U1021" s="19"/>
      <c r="V1021" s="47"/>
      <c r="W1021" s="48"/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v>0</v>
      </c>
      <c r="E1022" s="35">
        <v>131738.04999999999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/>
      <c r="S1022" s="48"/>
      <c r="T1022" s="19"/>
      <c r="U1022" s="19"/>
      <c r="V1022" s="47"/>
      <c r="W1022" s="48"/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v>0</v>
      </c>
      <c r="E1023" s="35">
        <v>996.10000000000014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/>
      <c r="S1023" s="50"/>
      <c r="T1023" s="22"/>
      <c r="U1023" s="22"/>
      <c r="V1023" s="49"/>
      <c r="W1023" s="50"/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v>0</v>
      </c>
      <c r="E1024" s="35"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v>0</v>
      </c>
      <c r="E1025" s="35"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v>0</v>
      </c>
      <c r="E1026" s="35"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/>
      <c r="S1026" s="48"/>
      <c r="T1026" s="19"/>
      <c r="U1026" s="19"/>
      <c r="V1026" s="47"/>
      <c r="W1026" s="48"/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v>0</v>
      </c>
      <c r="E1027" s="35"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v>0</v>
      </c>
      <c r="E1028" s="35">
        <v>0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/>
      <c r="S1028" s="48"/>
      <c r="T1028" s="19"/>
      <c r="U1028" s="19"/>
      <c r="V1028" s="47"/>
      <c r="W1028" s="48"/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v>0</v>
      </c>
      <c r="E1029" s="35"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/>
      <c r="S1029" s="48"/>
      <c r="T1029" s="19"/>
      <c r="U1029" s="19"/>
      <c r="V1029" s="47"/>
      <c r="W1029" s="48"/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v>0</v>
      </c>
      <c r="E1030" s="35"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v>0</v>
      </c>
      <c r="E1031" s="35">
        <v>29165.66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/>
      <c r="S1031" s="48"/>
      <c r="T1031" s="19"/>
      <c r="U1031" s="19"/>
      <c r="V1031" s="47"/>
      <c r="W1031" s="48"/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v>0</v>
      </c>
      <c r="E1032" s="35"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v>0</v>
      </c>
      <c r="E1033" s="35">
        <v>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/>
      <c r="S1033" s="50"/>
      <c r="T1033" s="22"/>
      <c r="U1033" s="22"/>
      <c r="V1033" s="49"/>
      <c r="W1033" s="50"/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v>0</v>
      </c>
      <c r="E1034" s="35"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v>0</v>
      </c>
      <c r="E1035" s="35"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/>
      <c r="W1035" s="50"/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v>0</v>
      </c>
      <c r="E1036" s="35"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v>0</v>
      </c>
      <c r="E1037" s="35"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v>0</v>
      </c>
      <c r="E1038" s="35"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v>0</v>
      </c>
      <c r="E1039" s="35"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26" customFormat="1" ht="14.4" customHeight="1" x14ac:dyDescent="0.3">
      <c r="A1040" s="118" t="s">
        <v>1649</v>
      </c>
      <c r="B1040" s="119" t="s">
        <v>505</v>
      </c>
      <c r="C1040" s="120" t="s">
        <v>506</v>
      </c>
      <c r="D1040" s="121">
        <v>0</v>
      </c>
      <c r="E1040" s="122"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23"/>
      <c r="AE1040" s="124"/>
      <c r="AF1040" s="27" t="s">
        <v>1621</v>
      </c>
      <c r="AG1040" s="53" t="s">
        <v>1638</v>
      </c>
    </row>
    <row r="1041" spans="1:52" s="126" customFormat="1" ht="14.4" customHeight="1" x14ac:dyDescent="0.3">
      <c r="A1041" s="118" t="s">
        <v>1649</v>
      </c>
      <c r="B1041" s="119" t="s">
        <v>507</v>
      </c>
      <c r="C1041" s="120" t="s">
        <v>508</v>
      </c>
      <c r="D1041" s="121">
        <v>0</v>
      </c>
      <c r="E1041" s="122"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23"/>
      <c r="AE1041" s="124"/>
      <c r="AF1041" s="124" t="s">
        <v>1657</v>
      </c>
      <c r="AG1041" s="125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v>0</v>
      </c>
      <c r="E1042" s="35"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24" t="s">
        <v>1618</v>
      </c>
      <c r="AG1042" s="125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v>0</v>
      </c>
      <c r="E1043" s="35"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v>0</v>
      </c>
      <c r="E1044" s="35"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v>0</v>
      </c>
      <c r="E1045" s="35"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v>0</v>
      </c>
      <c r="E1046" s="35"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v>0</v>
      </c>
      <c r="E1047" s="35"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v>0</v>
      </c>
      <c r="E1048" s="35"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v>0</v>
      </c>
      <c r="E1049" s="35"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v>0</v>
      </c>
      <c r="E1050" s="35"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26" customFormat="1" ht="14.4" customHeight="1" x14ac:dyDescent="0.3">
      <c r="A1051" s="118" t="s">
        <v>1649</v>
      </c>
      <c r="B1051" s="119" t="s">
        <v>527</v>
      </c>
      <c r="C1051" s="120" t="s">
        <v>528</v>
      </c>
      <c r="D1051" s="121">
        <v>0</v>
      </c>
      <c r="E1051" s="122"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23"/>
      <c r="AE1051" s="124"/>
      <c r="AF1051" s="27" t="s">
        <v>1621</v>
      </c>
      <c r="AG1051" s="53" t="s">
        <v>1638</v>
      </c>
    </row>
    <row r="1052" spans="1:52" s="126" customFormat="1" ht="14.4" customHeight="1" x14ac:dyDescent="0.3">
      <c r="A1052" s="118" t="s">
        <v>1649</v>
      </c>
      <c r="B1052" s="119" t="s">
        <v>529</v>
      </c>
      <c r="C1052" s="120" t="s">
        <v>530</v>
      </c>
      <c r="D1052" s="121">
        <v>0</v>
      </c>
      <c r="E1052" s="122"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23"/>
      <c r="AE1052" s="124"/>
      <c r="AF1052" s="124" t="s">
        <v>1657</v>
      </c>
      <c r="AG1052" s="125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v>0</v>
      </c>
      <c r="E1053" s="35"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24" t="s">
        <v>1618</v>
      </c>
      <c r="AG1053" s="125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v>0</v>
      </c>
      <c r="E1054" s="35"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v>0</v>
      </c>
      <c r="E1055" s="35"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v>8916294.5099999998</v>
      </c>
      <c r="E1056" s="35">
        <v>10116184.24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/>
      <c r="S1056" s="48"/>
      <c r="T1056" s="19"/>
      <c r="U1056" s="19"/>
      <c r="V1056" s="47"/>
      <c r="W1056" s="48"/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v>2498472.6</v>
      </c>
      <c r="E1057" s="35">
        <v>2860059.1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/>
      <c r="S1057" s="48"/>
      <c r="T1057" s="19"/>
      <c r="U1057" s="19"/>
      <c r="V1057" s="47"/>
      <c r="W1057" s="48"/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v>2357845.94</v>
      </c>
      <c r="E1058" s="35">
        <v>2689012.77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/>
      <c r="S1058" s="48"/>
      <c r="T1058" s="19"/>
      <c r="U1058" s="19"/>
      <c r="V1058" s="47"/>
      <c r="W1058" s="48"/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26" customFormat="1" ht="14.4" customHeight="1" x14ac:dyDescent="0.3">
      <c r="A1059" s="118" t="s">
        <v>1649</v>
      </c>
      <c r="B1059" s="119" t="s">
        <v>543</v>
      </c>
      <c r="C1059" s="120" t="s">
        <v>544</v>
      </c>
      <c r="D1059" s="121">
        <v>1355947.3199999998</v>
      </c>
      <c r="E1059" s="122">
        <v>1353805.38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/>
      <c r="S1059" s="48"/>
      <c r="T1059" s="19"/>
      <c r="U1059" s="19"/>
      <c r="V1059" s="47"/>
      <c r="W1059" s="48"/>
      <c r="X1059" s="19"/>
      <c r="Y1059" s="19"/>
      <c r="Z1059" s="47"/>
      <c r="AA1059" s="48"/>
      <c r="AB1059" s="19"/>
      <c r="AC1059" s="19"/>
      <c r="AD1059" s="127"/>
      <c r="AE1059" s="128"/>
      <c r="AF1059" s="27" t="s">
        <v>1621</v>
      </c>
      <c r="AG1059" s="53" t="s">
        <v>1638</v>
      </c>
    </row>
    <row r="1060" spans="1:52" s="126" customFormat="1" ht="14.4" customHeight="1" x14ac:dyDescent="0.3">
      <c r="A1060" s="118" t="s">
        <v>1649</v>
      </c>
      <c r="B1060" s="119" t="s">
        <v>545</v>
      </c>
      <c r="C1060" s="120" t="s">
        <v>546</v>
      </c>
      <c r="D1060" s="121">
        <v>5305234.5199999996</v>
      </c>
      <c r="E1060" s="122">
        <v>5075358.0199999996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/>
      <c r="S1060" s="48"/>
      <c r="T1060" s="19"/>
      <c r="U1060" s="19"/>
      <c r="V1060" s="47"/>
      <c r="W1060" s="48"/>
      <c r="X1060" s="19"/>
      <c r="Y1060" s="19"/>
      <c r="Z1060" s="47"/>
      <c r="AA1060" s="48"/>
      <c r="AB1060" s="19"/>
      <c r="AC1060" s="19"/>
      <c r="AD1060" s="127"/>
      <c r="AE1060" s="128"/>
      <c r="AF1060" s="128" t="s">
        <v>1657</v>
      </c>
      <c r="AG1060" s="129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v>1323836.3599999999</v>
      </c>
      <c r="E1061" s="35">
        <v>1463336.3599999999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/>
      <c r="S1061" s="48"/>
      <c r="T1061" s="19"/>
      <c r="U1061" s="19"/>
      <c r="V1061" s="47"/>
      <c r="W1061" s="48"/>
      <c r="X1061" s="19"/>
      <c r="Y1061" s="19"/>
      <c r="Z1061" s="47"/>
      <c r="AA1061" s="48"/>
      <c r="AB1061" s="19"/>
      <c r="AC1061" s="19"/>
      <c r="AD1061" s="52"/>
      <c r="AE1061" s="27"/>
      <c r="AF1061" s="128" t="s">
        <v>1622</v>
      </c>
      <c r="AG1061" s="129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v>0</v>
      </c>
      <c r="E1062" s="35">
        <v>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/>
      <c r="S1062" s="50"/>
      <c r="T1062" s="22"/>
      <c r="U1062" s="22"/>
      <c r="V1062" s="49"/>
      <c r="W1062" s="50"/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26" customFormat="1" ht="14.4" customHeight="1" x14ac:dyDescent="0.3">
      <c r="A1063" s="118" t="s">
        <v>1649</v>
      </c>
      <c r="B1063" s="119" t="s">
        <v>551</v>
      </c>
      <c r="C1063" s="120" t="s">
        <v>552</v>
      </c>
      <c r="D1063" s="121">
        <v>193384</v>
      </c>
      <c r="E1063" s="122">
        <v>216984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/>
      <c r="S1063" s="48"/>
      <c r="T1063" s="19"/>
      <c r="U1063" s="19"/>
      <c r="V1063" s="47"/>
      <c r="W1063" s="48"/>
      <c r="X1063" s="19"/>
      <c r="Y1063" s="19"/>
      <c r="Z1063" s="47"/>
      <c r="AA1063" s="48"/>
      <c r="AB1063" s="19"/>
      <c r="AC1063" s="19"/>
      <c r="AD1063" s="123"/>
      <c r="AE1063" s="124"/>
      <c r="AF1063" s="27"/>
      <c r="AG1063" s="53"/>
    </row>
    <row r="1064" spans="1:52" s="126" customFormat="1" ht="14.4" customHeight="1" x14ac:dyDescent="0.3">
      <c r="A1064" s="118" t="s">
        <v>1649</v>
      </c>
      <c r="B1064" s="119" t="s">
        <v>553</v>
      </c>
      <c r="C1064" s="120" t="s">
        <v>554</v>
      </c>
      <c r="D1064" s="121">
        <v>0</v>
      </c>
      <c r="E1064" s="122"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23"/>
      <c r="AE1064" s="124"/>
      <c r="AF1064" s="124"/>
      <c r="AG1064" s="125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v>94000</v>
      </c>
      <c r="E1065" s="35">
        <v>180700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/>
      <c r="S1065" s="48"/>
      <c r="T1065" s="19"/>
      <c r="U1065" s="19"/>
      <c r="V1065" s="47"/>
      <c r="W1065" s="48"/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24" t="s">
        <v>1618</v>
      </c>
      <c r="AG1065" s="125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v>525589.12</v>
      </c>
      <c r="E1066" s="35">
        <v>374098.54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/>
      <c r="S1066" s="48"/>
      <c r="T1066" s="19"/>
      <c r="U1066" s="19"/>
      <c r="V1066" s="47"/>
      <c r="W1066" s="48"/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v>209250</v>
      </c>
      <c r="E1067" s="35"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/>
      <c r="S1067" s="50"/>
      <c r="T1067" s="22"/>
      <c r="U1067" s="22"/>
      <c r="V1067" s="49"/>
      <c r="W1067" s="50"/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v>0</v>
      </c>
      <c r="E1068" s="35"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v>1437915</v>
      </c>
      <c r="E1069" s="35">
        <v>1491485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/>
      <c r="S1069" s="48"/>
      <c r="T1069" s="19"/>
      <c r="U1069" s="19"/>
      <c r="V1069" s="47"/>
      <c r="W1069" s="48"/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v>492950</v>
      </c>
      <c r="E1070" s="35">
        <v>492950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/>
      <c r="S1070" s="50"/>
      <c r="T1070" s="22"/>
      <c r="U1070" s="22"/>
      <c r="V1070" s="49"/>
      <c r="W1070" s="50"/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v>0</v>
      </c>
      <c r="E1071" s="35"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v>0</v>
      </c>
      <c r="E1072" s="35"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v>1394500</v>
      </c>
      <c r="E1073" s="35">
        <v>1394500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/>
      <c r="S1073" s="50"/>
      <c r="T1073" s="22"/>
      <c r="U1073" s="22"/>
      <c r="V1073" s="49"/>
      <c r="W1073" s="50"/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26" customFormat="1" ht="14.4" customHeight="1" x14ac:dyDescent="0.3">
      <c r="A1074" s="118" t="s">
        <v>1649</v>
      </c>
      <c r="B1074" s="119" t="s">
        <v>573</v>
      </c>
      <c r="C1074" s="120" t="s">
        <v>574</v>
      </c>
      <c r="D1074" s="121">
        <v>165913.5</v>
      </c>
      <c r="E1074" s="122">
        <v>3089439.5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/>
      <c r="S1074" s="48"/>
      <c r="T1074" s="19"/>
      <c r="U1074" s="19"/>
      <c r="V1074" s="47"/>
      <c r="W1074" s="48"/>
      <c r="X1074" s="19"/>
      <c r="Y1074" s="19"/>
      <c r="Z1074" s="47"/>
      <c r="AA1074" s="48"/>
      <c r="AB1074" s="19"/>
      <c r="AC1074" s="19"/>
      <c r="AD1074" s="127"/>
      <c r="AE1074" s="128"/>
      <c r="AF1074" s="27" t="s">
        <v>1623</v>
      </c>
      <c r="AG1074" s="53" t="s">
        <v>1638</v>
      </c>
    </row>
    <row r="1075" spans="1:52" s="126" customFormat="1" ht="14.4" customHeight="1" x14ac:dyDescent="0.3">
      <c r="A1075" s="118" t="s">
        <v>1649</v>
      </c>
      <c r="B1075" s="119" t="s">
        <v>575</v>
      </c>
      <c r="C1075" s="120" t="s">
        <v>576</v>
      </c>
      <c r="D1075" s="121">
        <v>620961.75</v>
      </c>
      <c r="E1075" s="122">
        <v>611840.75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/>
      <c r="S1075" s="50"/>
      <c r="T1075" s="22"/>
      <c r="U1075" s="22"/>
      <c r="V1075" s="49"/>
      <c r="W1075" s="50"/>
      <c r="X1075" s="22"/>
      <c r="Y1075" s="22"/>
      <c r="Z1075" s="49"/>
      <c r="AA1075" s="50"/>
      <c r="AB1075" s="22"/>
      <c r="AC1075" s="22"/>
      <c r="AD1075" s="127"/>
      <c r="AE1075" s="128"/>
      <c r="AF1075" s="128" t="s">
        <v>1623</v>
      </c>
      <c r="AG1075" s="129" t="s">
        <v>1638</v>
      </c>
    </row>
    <row r="1076" spans="1:52" s="126" customFormat="1" ht="14.4" customHeight="1" x14ac:dyDescent="0.3">
      <c r="A1076" s="118" t="s">
        <v>1649</v>
      </c>
      <c r="B1076" s="119" t="s">
        <v>577</v>
      </c>
      <c r="C1076" s="120" t="s">
        <v>578</v>
      </c>
      <c r="D1076" s="121">
        <v>0</v>
      </c>
      <c r="E1076" s="122"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7"/>
      <c r="AE1076" s="128"/>
      <c r="AF1076" s="128" t="s">
        <v>1623</v>
      </c>
      <c r="AG1076" s="129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v>0</v>
      </c>
      <c r="E1077" s="35"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8"/>
      <c r="AG1077" s="129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26" customFormat="1" ht="14.4" customHeight="1" x14ac:dyDescent="0.3">
      <c r="A1078" s="118" t="s">
        <v>1649</v>
      </c>
      <c r="B1078" s="119" t="s">
        <v>581</v>
      </c>
      <c r="C1078" s="120" t="s">
        <v>582</v>
      </c>
      <c r="D1078" s="121">
        <v>100823.45</v>
      </c>
      <c r="E1078" s="122">
        <v>74823.33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/>
      <c r="S1078" s="50"/>
      <c r="T1078" s="22"/>
      <c r="U1078" s="22"/>
      <c r="V1078" s="49"/>
      <c r="W1078" s="50"/>
      <c r="X1078" s="22"/>
      <c r="Y1078" s="22"/>
      <c r="Z1078" s="49"/>
      <c r="AA1078" s="50"/>
      <c r="AB1078" s="22"/>
      <c r="AC1078" s="22"/>
      <c r="AD1078" s="123"/>
      <c r="AE1078" s="124"/>
      <c r="AF1078" s="27" t="s">
        <v>1623</v>
      </c>
      <c r="AG1078" s="53" t="s">
        <v>1638</v>
      </c>
    </row>
    <row r="1079" spans="1:52" s="126" customFormat="1" ht="14.4" customHeight="1" x14ac:dyDescent="0.3">
      <c r="A1079" s="118" t="s">
        <v>1649</v>
      </c>
      <c r="B1079" s="119" t="s">
        <v>583</v>
      </c>
      <c r="C1079" s="120" t="s">
        <v>584</v>
      </c>
      <c r="D1079" s="121">
        <v>0</v>
      </c>
      <c r="E1079" s="122"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23"/>
      <c r="AE1079" s="124"/>
      <c r="AF1079" s="124" t="s">
        <v>1623</v>
      </c>
      <c r="AG1079" s="125" t="s">
        <v>1638</v>
      </c>
    </row>
    <row r="1080" spans="1:52" s="126" customFormat="1" ht="14.4" customHeight="1" x14ac:dyDescent="0.3">
      <c r="A1080" s="118" t="s">
        <v>1649</v>
      </c>
      <c r="B1080" s="119" t="s">
        <v>585</v>
      </c>
      <c r="C1080" s="120" t="s">
        <v>586</v>
      </c>
      <c r="D1080" s="121">
        <v>22583</v>
      </c>
      <c r="E1080" s="122">
        <v>15407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/>
      <c r="S1080" s="50"/>
      <c r="T1080" s="22"/>
      <c r="U1080" s="22"/>
      <c r="V1080" s="49"/>
      <c r="W1080" s="50"/>
      <c r="X1080" s="22"/>
      <c r="Y1080" s="22"/>
      <c r="Z1080" s="49"/>
      <c r="AA1080" s="50"/>
      <c r="AB1080" s="22"/>
      <c r="AC1080" s="22"/>
      <c r="AD1080" s="123"/>
      <c r="AE1080" s="124"/>
      <c r="AF1080" s="124" t="s">
        <v>1623</v>
      </c>
      <c r="AG1080" s="125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v>0</v>
      </c>
      <c r="E1081" s="35"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24"/>
      <c r="AG1081" s="125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v>3518410.8</v>
      </c>
      <c r="E1082" s="35">
        <v>3521419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/>
      <c r="S1082" s="50"/>
      <c r="T1082" s="22"/>
      <c r="U1082" s="22"/>
      <c r="V1082" s="49"/>
      <c r="W1082" s="50"/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v>0</v>
      </c>
      <c r="E1083" s="35"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v>0</v>
      </c>
      <c r="E1084" s="35"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v>0</v>
      </c>
      <c r="E1085" s="35"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v>0</v>
      </c>
      <c r="E1086" s="35"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v>0</v>
      </c>
      <c r="E1087" s="35"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v>0</v>
      </c>
      <c r="E1088" s="35"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v>294222</v>
      </c>
      <c r="E1089" s="35">
        <v>336819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/>
      <c r="S1089" s="50"/>
      <c r="T1089" s="22"/>
      <c r="U1089" s="22"/>
      <c r="V1089" s="49"/>
      <c r="W1089" s="50"/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v>0</v>
      </c>
      <c r="E1090" s="35"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v>0</v>
      </c>
      <c r="E1091" s="35"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v>0</v>
      </c>
      <c r="E1092" s="35"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v>0</v>
      </c>
      <c r="E1093" s="35"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v>7465921.5</v>
      </c>
      <c r="E1094" s="35">
        <v>7602486.5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/>
      <c r="S1094" s="48"/>
      <c r="T1094" s="19"/>
      <c r="U1094" s="19"/>
      <c r="V1094" s="47"/>
      <c r="W1094" s="48"/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v>773675</v>
      </c>
      <c r="E1095" s="35">
        <v>723055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/>
      <c r="S1095" s="48"/>
      <c r="T1095" s="19"/>
      <c r="U1095" s="19"/>
      <c r="V1095" s="47"/>
      <c r="W1095" s="48"/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v>0</v>
      </c>
      <c r="E1096" s="35"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v>0</v>
      </c>
      <c r="E1097" s="35"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v>2217200</v>
      </c>
      <c r="E1098" s="35">
        <v>3149800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/>
      <c r="S1098" s="48"/>
      <c r="T1098" s="19"/>
      <c r="U1098" s="19"/>
      <c r="V1098" s="47"/>
      <c r="W1098" s="48"/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v>0</v>
      </c>
      <c r="E1099" s="35"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v>2148075.4300000002</v>
      </c>
      <c r="E1100" s="35">
        <v>1812770.09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/>
      <c r="S1100" s="48"/>
      <c r="T1100" s="19"/>
      <c r="U1100" s="19"/>
      <c r="V1100" s="47"/>
      <c r="W1100" s="48"/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v>0</v>
      </c>
      <c r="E1101" s="35"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v>0</v>
      </c>
      <c r="E1102" s="35"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v>115735.27</v>
      </c>
      <c r="E1103" s="35">
        <v>64642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/>
      <c r="S1103" s="50"/>
      <c r="T1103" s="22"/>
      <c r="U1103" s="22"/>
      <c r="V1103" s="49"/>
      <c r="W1103" s="50"/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v>0</v>
      </c>
      <c r="E1104" s="35"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v>204400</v>
      </c>
      <c r="E1105" s="35">
        <v>27136.7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/>
      <c r="S1105" s="48"/>
      <c r="T1105" s="19"/>
      <c r="U1105" s="19"/>
      <c r="V1105" s="47"/>
      <c r="W1105" s="48"/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v>0</v>
      </c>
      <c r="E1106" s="35">
        <v>136700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/>
      <c r="S1106" s="48"/>
      <c r="T1106" s="19"/>
      <c r="U1106" s="19"/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v>808116.04</v>
      </c>
      <c r="E1107" s="35">
        <v>379220.66000000003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/>
      <c r="S1107" s="48"/>
      <c r="T1107" s="19"/>
      <c r="U1107" s="19"/>
      <c r="V1107" s="47"/>
      <c r="W1107" s="48"/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v>188556.73</v>
      </c>
      <c r="E1108" s="35">
        <v>2237.73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/>
      <c r="W1108" s="50"/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v>0</v>
      </c>
      <c r="E1109" s="35"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/>
      <c r="S1109" s="48"/>
      <c r="T1109" s="19"/>
      <c r="U1109" s="19"/>
      <c r="V1109" s="47"/>
      <c r="W1109" s="48"/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v>0</v>
      </c>
      <c r="E1110" s="35"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v>177159.96</v>
      </c>
      <c r="E1111" s="35">
        <v>189168.87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/>
      <c r="S1111" s="48"/>
      <c r="T1111" s="19"/>
      <c r="U1111" s="19"/>
      <c r="V1111" s="47"/>
      <c r="W1111" s="48"/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v>72177</v>
      </c>
      <c r="E1112" s="35">
        <v>72177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/>
      <c r="S1112" s="48"/>
      <c r="T1112" s="19"/>
      <c r="U1112" s="19"/>
      <c r="V1112" s="47"/>
      <c r="W1112" s="48"/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v>0</v>
      </c>
      <c r="E1113" s="35"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v>270567</v>
      </c>
      <c r="E1114" s="35">
        <v>341605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/>
      <c r="S1114" s="48"/>
      <c r="T1114" s="19"/>
      <c r="U1114" s="19"/>
      <c r="V1114" s="47"/>
      <c r="W1114" s="48"/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v>21628111.249999996</v>
      </c>
      <c r="E1115" s="35">
        <v>33224457.520000003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/>
      <c r="S1115" s="48"/>
      <c r="T1115" s="19"/>
      <c r="U1115" s="19"/>
      <c r="V1115" s="47"/>
      <c r="W1115" s="48"/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v>340400</v>
      </c>
      <c r="E1116" s="35">
        <v>0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/>
      <c r="S1116" s="50"/>
      <c r="T1116" s="22"/>
      <c r="U1116" s="22"/>
      <c r="V1116" s="49"/>
      <c r="W1116" s="50"/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v>4344927.3600000003</v>
      </c>
      <c r="E1117" s="35">
        <v>3600000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/>
      <c r="S1117" s="48"/>
      <c r="T1117" s="19"/>
      <c r="U1117" s="19"/>
      <c r="V1117" s="47"/>
      <c r="W1117" s="48"/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v>2250970.2000000002</v>
      </c>
      <c r="E1118" s="35">
        <v>2250970.2000000002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/>
      <c r="S1118" s="48"/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v>6969774.4099999992</v>
      </c>
      <c r="E1119" s="35">
        <v>7051574.4100000001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/>
      <c r="S1119" s="50"/>
      <c r="T1119" s="22"/>
      <c r="U1119" s="22"/>
      <c r="V1119" s="49"/>
      <c r="W1119" s="50"/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v>0</v>
      </c>
      <c r="E1120" s="35"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v>0</v>
      </c>
      <c r="E1121" s="35"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v>5668</v>
      </c>
      <c r="E1122" s="35">
        <v>7234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/>
      <c r="S1122" s="50"/>
      <c r="T1122" s="22"/>
      <c r="U1122" s="22"/>
      <c r="V1122" s="49"/>
      <c r="W1122" s="50"/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v>14564</v>
      </c>
      <c r="E1123" s="35">
        <v>19877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/>
      <c r="S1123" s="50"/>
      <c r="T1123" s="22"/>
      <c r="U1123" s="22"/>
      <c r="V1123" s="49"/>
      <c r="W1123" s="50"/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v>8847</v>
      </c>
      <c r="E1124" s="35">
        <v>11572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/>
      <c r="S1124" s="50"/>
      <c r="T1124" s="22"/>
      <c r="U1124" s="22"/>
      <c r="V1124" s="49"/>
      <c r="W1124" s="50"/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v>0</v>
      </c>
      <c r="E1125" s="35"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v>0</v>
      </c>
      <c r="E1126" s="35"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v>0</v>
      </c>
      <c r="E1127" s="35"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v>6000</v>
      </c>
      <c r="E1128" s="35">
        <v>240319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/>
      <c r="S1128" s="48"/>
      <c r="T1128" s="19"/>
      <c r="U1128" s="19"/>
      <c r="V1128" s="47"/>
      <c r="W1128" s="48"/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v>0</v>
      </c>
      <c r="E1129" s="35"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v>0</v>
      </c>
      <c r="E1130" s="35"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v>0</v>
      </c>
      <c r="E1131" s="35"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v>0</v>
      </c>
      <c r="E1132" s="35"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v>0</v>
      </c>
      <c r="E1133" s="35"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v>0</v>
      </c>
      <c r="E1134" s="35"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v>0</v>
      </c>
      <c r="E1135" s="35"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v>0</v>
      </c>
      <c r="E1136" s="35"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v>0</v>
      </c>
      <c r="E1137" s="35"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v>5026208.6900000004</v>
      </c>
      <c r="E1138" s="35"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/>
      <c r="S1138" s="48"/>
      <c r="T1138" s="19"/>
      <c r="U1138" s="19"/>
      <c r="V1138" s="47"/>
      <c r="W1138" s="48"/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v>950000</v>
      </c>
      <c r="E1139" s="35">
        <v>0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/>
      <c r="W1139" s="50"/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v>0</v>
      </c>
      <c r="E1140" s="35"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v>0</v>
      </c>
      <c r="E1141" s="35"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v>0</v>
      </c>
      <c r="E1142" s="35"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v>0</v>
      </c>
      <c r="E1143" s="35"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/>
      <c r="S1143" s="48"/>
      <c r="T1143" s="19"/>
      <c r="U1143" s="19"/>
      <c r="V1143" s="47"/>
      <c r="W1143" s="48"/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v>12849279.449999999</v>
      </c>
      <c r="E1144" s="35">
        <v>7678591.75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/>
      <c r="S1144" s="48"/>
      <c r="T1144" s="19"/>
      <c r="U1144" s="19"/>
      <c r="V1144" s="47"/>
      <c r="W1144" s="48"/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v>6121467.6799999997</v>
      </c>
      <c r="E1145" s="35">
        <v>9129326.6500000004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/>
      <c r="S1145" s="48"/>
      <c r="T1145" s="19"/>
      <c r="U1145" s="19"/>
      <c r="V1145" s="47"/>
      <c r="W1145" s="48"/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v>0</v>
      </c>
      <c r="E1146" s="35"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/>
      <c r="S1146" s="48"/>
      <c r="T1146" s="19"/>
      <c r="U1146" s="19"/>
      <c r="V1146" s="47"/>
      <c r="W1146" s="48"/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v>0</v>
      </c>
      <c r="E1147" s="35"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v>0</v>
      </c>
      <c r="E1148" s="35"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v>0</v>
      </c>
      <c r="E1149" s="35"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v>0</v>
      </c>
      <c r="E1150" s="35"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v>0</v>
      </c>
      <c r="E1151" s="35"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v>0</v>
      </c>
      <c r="E1152" s="35"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v>0</v>
      </c>
      <c r="E1153" s="35"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v>0</v>
      </c>
      <c r="E1154" s="35"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v>0</v>
      </c>
      <c r="E1155" s="35"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v>0</v>
      </c>
      <c r="E1156" s="35"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v>0</v>
      </c>
      <c r="E1157" s="35"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v>0</v>
      </c>
      <c r="E1158" s="35">
        <v>9049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/>
      <c r="S1158" s="50"/>
      <c r="T1158" s="22"/>
      <c r="U1158" s="22"/>
      <c r="V1158" s="49"/>
      <c r="W1158" s="50"/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v>0</v>
      </c>
      <c r="E1159" s="35"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v>0</v>
      </c>
      <c r="E1160" s="35"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v>0</v>
      </c>
      <c r="E1161" s="35"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v>0</v>
      </c>
      <c r="E1162" s="35">
        <v>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/>
      <c r="S1162" s="50"/>
      <c r="T1162" s="22"/>
      <c r="U1162" s="22"/>
      <c r="V1162" s="49"/>
      <c r="W1162" s="50"/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v>0</v>
      </c>
      <c r="E1163" s="35">
        <v>55740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/>
      <c r="S1163" s="50"/>
      <c r="T1163" s="22"/>
      <c r="U1163" s="22"/>
      <c r="V1163" s="49"/>
      <c r="W1163" s="50"/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v>0</v>
      </c>
      <c r="E1164" s="35">
        <v>347986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/>
      <c r="S1164" s="50"/>
      <c r="T1164" s="22"/>
      <c r="U1164" s="22"/>
      <c r="V1164" s="49"/>
      <c r="W1164" s="50"/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v>0</v>
      </c>
      <c r="E1165" s="35">
        <v>96720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/>
      <c r="S1165" s="50"/>
      <c r="T1165" s="22"/>
      <c r="U1165" s="22"/>
      <c r="V1165" s="49"/>
      <c r="W1165" s="50"/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v>0</v>
      </c>
      <c r="E1166" s="35">
        <v>92150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/>
      <c r="S1166" s="48"/>
      <c r="T1166" s="19"/>
      <c r="U1166" s="19"/>
      <c r="V1166" s="47"/>
      <c r="W1166" s="48"/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v>0</v>
      </c>
      <c r="E1167" s="35"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v>0</v>
      </c>
      <c r="E1168" s="35"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v>0</v>
      </c>
      <c r="E1169" s="35">
        <v>89580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/>
      <c r="S1169" s="48"/>
      <c r="T1169" s="19"/>
      <c r="U1169" s="19"/>
      <c r="V1169" s="47"/>
      <c r="W1169" s="48"/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v>5598</v>
      </c>
      <c r="E1170" s="35">
        <v>2264815.1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/>
      <c r="S1170" s="48"/>
      <c r="T1170" s="19"/>
      <c r="U1170" s="19"/>
      <c r="V1170" s="47"/>
      <c r="W1170" s="48"/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v>38800</v>
      </c>
      <c r="E1171" s="35">
        <v>3289129.5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/>
      <c r="S1171" s="48"/>
      <c r="T1171" s="19"/>
      <c r="U1171" s="19"/>
      <c r="V1171" s="47"/>
      <c r="W1171" s="48"/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v>0</v>
      </c>
      <c r="E1172" s="35"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v>0</v>
      </c>
      <c r="E1173" s="35"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v>0</v>
      </c>
      <c r="E1174" s="35"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v>0</v>
      </c>
      <c r="E1175" s="35"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v>351509</v>
      </c>
      <c r="E1176" s="35">
        <v>5390547.5199999996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/>
      <c r="S1176" s="48"/>
      <c r="T1176" s="19"/>
      <c r="U1176" s="19"/>
      <c r="V1176" s="47"/>
      <c r="W1176" s="48"/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v>0</v>
      </c>
      <c r="E1177" s="35">
        <v>3078023.13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/>
      <c r="S1177" s="48"/>
      <c r="T1177" s="19"/>
      <c r="U1177" s="19"/>
      <c r="V1177" s="47"/>
      <c r="W1177" s="48"/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v>863164.49</v>
      </c>
      <c r="E1178" s="35"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/>
      <c r="S1178" s="48"/>
      <c r="T1178" s="19"/>
      <c r="U1178" s="19"/>
      <c r="V1178" s="47"/>
      <c r="W1178" s="48"/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v>0</v>
      </c>
      <c r="E1179" s="35">
        <v>102407.14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/>
      <c r="S1179" s="48"/>
      <c r="T1179" s="19"/>
      <c r="U1179" s="19"/>
      <c r="V1179" s="47"/>
      <c r="W1179" s="48"/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v>0</v>
      </c>
      <c r="E1180" s="35">
        <v>165857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/>
      <c r="S1180" s="48"/>
      <c r="T1180" s="19"/>
      <c r="U1180" s="19"/>
      <c r="V1180" s="47"/>
      <c r="W1180" s="48"/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v>15787.5</v>
      </c>
      <c r="E1181" s="35">
        <v>216815.5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/>
      <c r="S1181" s="48"/>
      <c r="T1181" s="19"/>
      <c r="U1181" s="19"/>
      <c r="V1181" s="47"/>
      <c r="W1181" s="48"/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v>43972</v>
      </c>
      <c r="E1182" s="35">
        <v>636896.5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/>
      <c r="S1182" s="48"/>
      <c r="T1182" s="19"/>
      <c r="U1182" s="19"/>
      <c r="V1182" s="47"/>
      <c r="W1182" s="48"/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v>0</v>
      </c>
      <c r="E1183" s="35">
        <v>434232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/>
      <c r="S1183" s="48"/>
      <c r="T1183" s="19"/>
      <c r="U1183" s="19"/>
      <c r="V1183" s="47"/>
      <c r="W1183" s="48"/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v>148198.60999999999</v>
      </c>
      <c r="E1184" s="35"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/>
      <c r="S1184" s="48"/>
      <c r="T1184" s="19"/>
      <c r="U1184" s="19"/>
      <c r="V1184" s="47"/>
      <c r="W1184" s="48"/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v>0</v>
      </c>
      <c r="E1185" s="35">
        <v>10659.970000000001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/>
      <c r="S1185" s="48"/>
      <c r="T1185" s="19"/>
      <c r="U1185" s="19"/>
      <c r="V1185" s="47"/>
      <c r="W1185" s="48"/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v>770</v>
      </c>
      <c r="E1186" s="35">
        <v>44898.5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/>
      <c r="S1186" s="50"/>
      <c r="T1186" s="22"/>
      <c r="U1186" s="22"/>
      <c r="V1186" s="49"/>
      <c r="W1186" s="50"/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v>0</v>
      </c>
      <c r="E1187" s="35">
        <v>31774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/>
      <c r="S1187" s="50"/>
      <c r="T1187" s="22"/>
      <c r="U1187" s="22"/>
      <c r="V1187" s="49"/>
      <c r="W1187" s="50"/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v>0</v>
      </c>
      <c r="E1188" s="35"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v>0</v>
      </c>
      <c r="E1189" s="35">
        <v>0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/>
      <c r="U1189" s="22"/>
      <c r="V1189" s="49"/>
      <c r="W1189" s="50"/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v>2641.45</v>
      </c>
      <c r="E1190" s="35">
        <v>23867435.620000001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/>
      <c r="S1190" s="48"/>
      <c r="T1190" s="19"/>
      <c r="U1190" s="19"/>
      <c r="V1190" s="47"/>
      <c r="W1190" s="48"/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v>4557.3500000000004</v>
      </c>
      <c r="E1191" s="35">
        <v>24873003.899999999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/>
      <c r="S1191" s="48"/>
      <c r="T1191" s="19"/>
      <c r="U1191" s="19"/>
      <c r="V1191" s="47"/>
      <c r="W1191" s="48"/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v>1486</v>
      </c>
      <c r="E1192" s="35">
        <v>2742973.5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/>
      <c r="S1192" s="48"/>
      <c r="T1192" s="19"/>
      <c r="U1192" s="19"/>
      <c r="V1192" s="47"/>
      <c r="W1192" s="48"/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v>0</v>
      </c>
      <c r="E1193" s="35"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v>300</v>
      </c>
      <c r="E1194" s="35">
        <v>189991.5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/>
      <c r="S1194" s="50"/>
      <c r="T1194" s="22"/>
      <c r="U1194" s="22"/>
      <c r="V1194" s="49"/>
      <c r="W1194" s="50"/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v>0</v>
      </c>
      <c r="E1195" s="35">
        <v>0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/>
      <c r="U1195" s="22"/>
      <c r="V1195" s="49"/>
      <c r="W1195" s="50"/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v>23867435.620000001</v>
      </c>
      <c r="E1196" s="35">
        <v>50920402.420000002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/>
      <c r="S1196" s="48"/>
      <c r="T1196" s="19"/>
      <c r="U1196" s="19"/>
      <c r="V1196" s="47"/>
      <c r="W1196" s="48"/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v>0</v>
      </c>
      <c r="E1197" s="35">
        <v>0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/>
      <c r="S1197" s="50"/>
      <c r="T1197" s="22"/>
      <c r="U1197" s="22"/>
      <c r="V1197" s="49"/>
      <c r="W1197" s="50"/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v>5386689.6799999997</v>
      </c>
      <c r="E1198" s="35">
        <v>8006650.5700000003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/>
      <c r="S1198" s="48"/>
      <c r="T1198" s="19"/>
      <c r="U1198" s="19"/>
      <c r="V1198" s="47"/>
      <c r="W1198" s="48"/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v>0</v>
      </c>
      <c r="E1199" s="35">
        <v>2247099.84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/>
      <c r="S1199" s="48"/>
      <c r="T1199" s="19"/>
      <c r="U1199" s="19"/>
      <c r="V1199" s="47"/>
      <c r="W1199" s="48"/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v>184000</v>
      </c>
      <c r="E1200" s="35">
        <v>2970822.3200000003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/>
      <c r="S1200" s="48"/>
      <c r="T1200" s="19"/>
      <c r="U1200" s="19"/>
      <c r="V1200" s="47"/>
      <c r="W1200" s="48"/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v>0</v>
      </c>
      <c r="E1201" s="35">
        <v>0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/>
      <c r="S1201" s="50"/>
      <c r="T1201" s="22"/>
      <c r="U1201" s="22"/>
      <c r="V1201" s="49"/>
      <c r="W1201" s="50"/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v>0</v>
      </c>
      <c r="E1202" s="35"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v>6842260.2999999989</v>
      </c>
      <c r="E1203" s="35">
        <v>0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/>
      <c r="S1203" s="48"/>
      <c r="T1203" s="19"/>
      <c r="U1203" s="19"/>
      <c r="V1203" s="47"/>
      <c r="W1203" s="48"/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v>0</v>
      </c>
      <c r="E1204" s="35">
        <v>1316767.7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/>
      <c r="S1204" s="48"/>
      <c r="T1204" s="19"/>
      <c r="U1204" s="19"/>
      <c r="V1204" s="47"/>
      <c r="W1204" s="48"/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v>1642219</v>
      </c>
      <c r="E1205" s="35"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/>
      <c r="S1205" s="48"/>
      <c r="T1205" s="19"/>
      <c r="U1205" s="19"/>
      <c r="V1205" s="47"/>
      <c r="W1205" s="48"/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v>0</v>
      </c>
      <c r="E1206" s="35">
        <v>2505664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/>
      <c r="S1206" s="48"/>
      <c r="T1206" s="19"/>
      <c r="U1206" s="19"/>
      <c r="V1206" s="47"/>
      <c r="W1206" s="48"/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v>1773</v>
      </c>
      <c r="E1207" s="35">
        <v>5386689.6799999997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/>
      <c r="S1207" s="48"/>
      <c r="T1207" s="19"/>
      <c r="U1207" s="19"/>
      <c r="V1207" s="47"/>
      <c r="W1207" s="48"/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v>0</v>
      </c>
      <c r="E1208" s="35"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v>0</v>
      </c>
      <c r="E1209" s="35"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v>0</v>
      </c>
      <c r="E1210" s="35">
        <v>654268.94999999995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/>
      <c r="S1210" s="48"/>
      <c r="T1210" s="19"/>
      <c r="U1210" s="19"/>
      <c r="V1210" s="47"/>
      <c r="W1210" s="48"/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v>116483</v>
      </c>
      <c r="E1211" s="35">
        <v>386244.35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/>
      <c r="S1211" s="48"/>
      <c r="T1211" s="19"/>
      <c r="U1211" s="19"/>
      <c r="V1211" s="47"/>
      <c r="W1211" s="48"/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v>12114.4</v>
      </c>
      <c r="E1212" s="35"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/>
      <c r="S1212" s="48"/>
      <c r="T1212" s="19"/>
      <c r="U1212" s="19"/>
      <c r="V1212" s="47"/>
      <c r="W1212" s="48"/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v>0</v>
      </c>
      <c r="E1213" s="35">
        <v>36.9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/>
      <c r="S1213" s="48"/>
      <c r="T1213" s="19"/>
      <c r="U1213" s="19"/>
      <c r="V1213" s="47"/>
      <c r="W1213" s="48"/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v>0</v>
      </c>
      <c r="E1214" s="35"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v>0</v>
      </c>
      <c r="E1215" s="35"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v>0</v>
      </c>
      <c r="E1216" s="35"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v>79959.75</v>
      </c>
      <c r="E1217" s="35"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/>
      <c r="S1217" s="50"/>
      <c r="T1217" s="22"/>
      <c r="U1217" s="22"/>
      <c r="V1217" s="49"/>
      <c r="W1217" s="50"/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v>0</v>
      </c>
      <c r="E1218" s="35">
        <v>1399.2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/>
      <c r="S1218" s="50"/>
      <c r="T1218" s="22"/>
      <c r="U1218" s="22"/>
      <c r="V1218" s="49"/>
      <c r="W1218" s="50"/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v>0</v>
      </c>
      <c r="E1219" s="35"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v>29199156.920000002</v>
      </c>
      <c r="E1220" s="35"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/>
      <c r="S1220" s="48"/>
      <c r="T1220" s="19"/>
      <c r="U1220" s="19"/>
      <c r="V1220" s="47"/>
      <c r="W1220" s="48"/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v>4355929.4000000004</v>
      </c>
      <c r="E1221" s="35"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/>
      <c r="S1221" s="48"/>
      <c r="T1221" s="19"/>
      <c r="U1221" s="19"/>
      <c r="V1221" s="47"/>
      <c r="W1221" s="48"/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v>5304180.51</v>
      </c>
      <c r="E1222" s="35"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/>
      <c r="S1222" s="48"/>
      <c r="T1222" s="19"/>
      <c r="U1222" s="19"/>
      <c r="V1222" s="47"/>
      <c r="W1222" s="48"/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v>0</v>
      </c>
      <c r="E1223" s="35"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v>0</v>
      </c>
      <c r="E1224" s="35">
        <v>1013977.5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/>
      <c r="S1224" s="48"/>
      <c r="T1224" s="19"/>
      <c r="U1224" s="19"/>
      <c r="V1224" s="47"/>
      <c r="W1224" s="48"/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v>0</v>
      </c>
      <c r="E1225" s="35">
        <v>696096.5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/>
      <c r="S1225" s="48"/>
      <c r="T1225" s="19"/>
      <c r="U1225" s="19"/>
      <c r="V1225" s="47"/>
      <c r="W1225" s="48"/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v>0</v>
      </c>
      <c r="E1226" s="35"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v>0</v>
      </c>
      <c r="E1227" s="35">
        <v>18133.5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/>
      <c r="S1227" s="48"/>
      <c r="T1227" s="19"/>
      <c r="U1227" s="19"/>
      <c r="V1227" s="47"/>
      <c r="W1227" s="48"/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v>0</v>
      </c>
      <c r="E1228" s="35">
        <v>77004.5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/>
      <c r="S1228" s="48"/>
      <c r="T1228" s="19"/>
      <c r="U1228" s="19"/>
      <c r="V1228" s="47"/>
      <c r="W1228" s="48"/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v>0</v>
      </c>
      <c r="E1229" s="35">
        <v>223524.5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/>
      <c r="S1229" s="50"/>
      <c r="T1229" s="22"/>
      <c r="U1229" s="22"/>
      <c r="V1229" s="49"/>
      <c r="W1229" s="50"/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v>0</v>
      </c>
      <c r="E1230" s="35"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v>0</v>
      </c>
      <c r="E1231" s="35"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v>648493.19000000006</v>
      </c>
      <c r="E1232" s="35">
        <v>0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/>
      <c r="S1232" s="48"/>
      <c r="T1232" s="19"/>
      <c r="U1232" s="19"/>
      <c r="V1232" s="47"/>
      <c r="W1232" s="48"/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v>399649.49</v>
      </c>
      <c r="E1233" s="35">
        <v>0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/>
      <c r="S1233" s="48"/>
      <c r="T1233" s="19"/>
      <c r="U1233" s="19"/>
      <c r="V1233" s="47"/>
      <c r="W1233" s="48"/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v>0</v>
      </c>
      <c r="E1234" s="35"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/>
      <c r="S1234" s="50"/>
      <c r="T1234" s="22"/>
      <c r="U1234" s="22"/>
      <c r="V1234" s="49"/>
      <c r="W1234" s="50"/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v>0</v>
      </c>
      <c r="E1235" s="35"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v>0</v>
      </c>
      <c r="E1236" s="35">
        <v>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/>
      <c r="U1236" s="22"/>
      <c r="V1236" s="49"/>
      <c r="W1236" s="50"/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v>0</v>
      </c>
      <c r="E1237" s="35"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v>0</v>
      </c>
      <c r="E1238" s="35">
        <v>0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/>
      <c r="U1238" s="22"/>
      <c r="V1238" s="49"/>
      <c r="W1238" s="50"/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v>0</v>
      </c>
      <c r="E1239" s="35">
        <v>71915.5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/>
      <c r="S1239" s="48"/>
      <c r="T1239" s="19"/>
      <c r="U1239" s="19"/>
      <c r="V1239" s="47"/>
      <c r="W1239" s="48"/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v>0</v>
      </c>
      <c r="E1240" s="35">
        <v>29173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/>
      <c r="S1240" s="50"/>
      <c r="T1240" s="22"/>
      <c r="U1240" s="22"/>
      <c r="V1240" s="49"/>
      <c r="W1240" s="50"/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v>35668.089999999997</v>
      </c>
      <c r="E1241" s="35"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/>
      <c r="S1241" s="48"/>
      <c r="T1241" s="19"/>
      <c r="U1241" s="19"/>
      <c r="V1241" s="47"/>
      <c r="W1241" s="48"/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v>24508.47</v>
      </c>
      <c r="E1242" s="35"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/>
      <c r="S1242" s="50"/>
      <c r="T1242" s="22"/>
      <c r="U1242" s="22"/>
      <c r="V1242" s="49"/>
      <c r="W1242" s="50"/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v>0</v>
      </c>
      <c r="E1243" s="35"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v>0</v>
      </c>
      <c r="E1244" s="35"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v>0</v>
      </c>
      <c r="E1245" s="35"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v>0</v>
      </c>
      <c r="E1246" s="35"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v>0</v>
      </c>
      <c r="E1247" s="35"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v>0</v>
      </c>
      <c r="E1248" s="35"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v>0</v>
      </c>
      <c r="E1249" s="35"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v>0</v>
      </c>
      <c r="E1250" s="35"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v>0</v>
      </c>
      <c r="E1251" s="35"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v>0</v>
      </c>
      <c r="E1252" s="35"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v>0</v>
      </c>
      <c r="E1253" s="35"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v>0</v>
      </c>
      <c r="E1254" s="35"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v>0</v>
      </c>
      <c r="E1255" s="35">
        <v>5016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/>
      <c r="S1255" s="50"/>
      <c r="T1255" s="22"/>
      <c r="U1255" s="22"/>
      <c r="V1255" s="49"/>
      <c r="W1255" s="50"/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v>1667.76</v>
      </c>
      <c r="E1256" s="35"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/>
      <c r="S1256" s="50"/>
      <c r="T1256" s="22"/>
      <c r="U1256" s="22"/>
      <c r="V1256" s="49"/>
      <c r="W1256" s="50"/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v>16758.060000000001</v>
      </c>
      <c r="E1257" s="35"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/>
      <c r="S1257" s="50"/>
      <c r="T1257" s="22"/>
      <c r="U1257" s="22"/>
      <c r="V1257" s="49"/>
      <c r="W1257" s="50"/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v>0</v>
      </c>
      <c r="E1258" s="35">
        <v>3481.02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/>
      <c r="S1258" s="50"/>
      <c r="T1258" s="22"/>
      <c r="U1258" s="22"/>
      <c r="V1258" s="49"/>
      <c r="W1258" s="50"/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v>5016</v>
      </c>
      <c r="E1259" s="35">
        <v>203002.5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/>
      <c r="S1259" s="50"/>
      <c r="T1259" s="22"/>
      <c r="U1259" s="22"/>
      <c r="V1259" s="49"/>
      <c r="W1259" s="50"/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v>0</v>
      </c>
      <c r="E1260" s="35">
        <v>65573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/>
      <c r="S1260" s="50"/>
      <c r="T1260" s="22"/>
      <c r="U1260" s="22"/>
      <c r="V1260" s="49"/>
      <c r="W1260" s="50"/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v>42497</v>
      </c>
      <c r="E1261" s="35"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v>203002.5</v>
      </c>
      <c r="E1262" s="35">
        <v>813132.04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/>
      <c r="S1262" s="50"/>
      <c r="T1262" s="22"/>
      <c r="U1262" s="22"/>
      <c r="V1262" s="49"/>
      <c r="W1262" s="50"/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v>0</v>
      </c>
      <c r="E1263" s="35"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v>0</v>
      </c>
      <c r="E1264" s="35"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v>0</v>
      </c>
      <c r="E1265" s="35"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v>0</v>
      </c>
      <c r="E1266" s="35">
        <v>204400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/>
      <c r="S1266" s="48"/>
      <c r="T1266" s="19"/>
      <c r="U1266" s="19"/>
      <c r="V1266" s="47"/>
      <c r="W1266" s="48"/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v>0</v>
      </c>
      <c r="E1267" s="35">
        <v>2160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/>
      <c r="S1267" s="50"/>
      <c r="T1267" s="22"/>
      <c r="U1267" s="22"/>
      <c r="V1267" s="49"/>
      <c r="W1267" s="50"/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v>0</v>
      </c>
      <c r="E1268" s="35"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/>
      <c r="S1268" s="50"/>
      <c r="T1268" s="22"/>
      <c r="U1268" s="22"/>
      <c r="V1268" s="49"/>
      <c r="W1268" s="50"/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v>0</v>
      </c>
      <c r="E1269" s="35">
        <v>0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/>
      <c r="W1269" s="50"/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v>0</v>
      </c>
      <c r="E1270" s="35">
        <v>542439.5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/>
      <c r="S1270" s="48"/>
      <c r="T1270" s="19"/>
      <c r="U1270" s="19"/>
      <c r="V1270" s="47"/>
      <c r="W1270" s="48"/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v>11288.77</v>
      </c>
      <c r="E1271" s="35">
        <v>513776.42000000004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/>
      <c r="S1271" s="50"/>
      <c r="T1271" s="22"/>
      <c r="U1271" s="22"/>
      <c r="V1271" s="49"/>
      <c r="W1271" s="50"/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v>0</v>
      </c>
      <c r="E1272" s="35"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v>0</v>
      </c>
      <c r="E1273" s="35">
        <v>43434.7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/>
      <c r="S1273" s="50"/>
      <c r="T1273" s="22"/>
      <c r="U1273" s="22"/>
      <c r="V1273" s="49"/>
      <c r="W1273" s="50"/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v>0</v>
      </c>
      <c r="E1274" s="35"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v>0</v>
      </c>
      <c r="E1275" s="35"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v>0</v>
      </c>
      <c r="E1276" s="35"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v>0</v>
      </c>
      <c r="E1277" s="35">
        <v>28249302.259999998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/>
      <c r="S1277" s="48"/>
      <c r="T1277" s="19"/>
      <c r="U1277" s="19"/>
      <c r="V1277" s="47"/>
      <c r="W1277" s="48"/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v>0</v>
      </c>
      <c r="E1278" s="35"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v>0</v>
      </c>
      <c r="E1279" s="35"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v>0</v>
      </c>
      <c r="E1280" s="35"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v>0</v>
      </c>
      <c r="E1281" s="35"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v>0</v>
      </c>
      <c r="E1282" s="35">
        <v>1102187.6200000001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/>
      <c r="S1282" s="48"/>
      <c r="T1282" s="19"/>
      <c r="U1282" s="19"/>
      <c r="V1282" s="47"/>
      <c r="W1282" s="48"/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v>0</v>
      </c>
      <c r="E1283" s="35"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v>0</v>
      </c>
      <c r="E1284" s="35"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v>0</v>
      </c>
      <c r="E1285" s="35"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v>0</v>
      </c>
      <c r="E1286" s="35"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v>0</v>
      </c>
      <c r="E1287" s="35"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v>0</v>
      </c>
      <c r="E1288" s="35"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v>0</v>
      </c>
      <c r="E1289" s="35"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v>0</v>
      </c>
      <c r="E1290" s="35">
        <v>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/>
      <c r="S1290" s="50"/>
      <c r="T1290" s="22"/>
      <c r="U1290" s="22"/>
      <c r="V1290" s="49"/>
      <c r="W1290" s="50"/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v>0</v>
      </c>
      <c r="E1291" s="35"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v>0</v>
      </c>
      <c r="E1292" s="35">
        <v>154511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/>
      <c r="S1292" s="50"/>
      <c r="T1292" s="22"/>
      <c r="U1292" s="22"/>
      <c r="V1292" s="49"/>
      <c r="W1292" s="50"/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v>0</v>
      </c>
      <c r="E1293" s="35">
        <v>67700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/>
      <c r="S1293" s="50"/>
      <c r="T1293" s="22"/>
      <c r="U1293" s="22"/>
      <c r="V1293" s="49"/>
      <c r="W1293" s="50"/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v>0</v>
      </c>
      <c r="E1294" s="35">
        <v>160300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/>
      <c r="S1294" s="48"/>
      <c r="T1294" s="19"/>
      <c r="U1294" s="19"/>
      <c r="V1294" s="47"/>
      <c r="W1294" s="48"/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v>0</v>
      </c>
      <c r="E1295" s="35"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v>0</v>
      </c>
      <c r="E1296" s="35"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v>0</v>
      </c>
      <c r="E1297" s="35">
        <v>47953.7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/>
      <c r="S1297" s="48"/>
      <c r="T1297" s="19"/>
      <c r="U1297" s="19"/>
      <c r="V1297" s="47"/>
      <c r="W1297" s="48"/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v>0</v>
      </c>
      <c r="E1298" s="35">
        <v>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/>
      <c r="S1298" s="50"/>
      <c r="T1298" s="22"/>
      <c r="U1298" s="22"/>
      <c r="V1298" s="49"/>
      <c r="W1298" s="50"/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v>0</v>
      </c>
      <c r="E1299" s="35"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v>0</v>
      </c>
      <c r="E1300" s="35"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v>0</v>
      </c>
      <c r="E1301" s="35"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v>0</v>
      </c>
      <c r="E1302" s="35"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v>0</v>
      </c>
      <c r="E1303" s="35"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v>535000</v>
      </c>
      <c r="E1304" s="35">
        <v>3359129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/>
      <c r="S1304" s="48"/>
      <c r="T1304" s="19"/>
      <c r="U1304" s="19"/>
      <c r="V1304" s="47"/>
      <c r="W1304" s="48"/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v>0</v>
      </c>
      <c r="E1305" s="35"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v>0</v>
      </c>
      <c r="E1306" s="35"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v>0</v>
      </c>
      <c r="E1307" s="35">
        <v>175619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/>
      <c r="S1307" s="48"/>
      <c r="T1307" s="19"/>
      <c r="U1307" s="19"/>
      <c r="V1307" s="47"/>
      <c r="W1307" s="48"/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v>0</v>
      </c>
      <c r="E1308" s="35">
        <v>236540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/>
      <c r="S1308" s="48"/>
      <c r="T1308" s="19"/>
      <c r="U1308" s="19"/>
      <c r="V1308" s="47"/>
      <c r="W1308" s="48"/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v>24229452.259999998</v>
      </c>
      <c r="E1309" s="35"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/>
      <c r="S1309" s="48"/>
      <c r="T1309" s="19"/>
      <c r="U1309" s="19"/>
      <c r="V1309" s="47"/>
      <c r="W1309" s="48"/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v>1000250</v>
      </c>
      <c r="E1310" s="35"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/>
      <c r="S1310" s="48"/>
      <c r="T1310" s="19"/>
      <c r="U1310" s="19"/>
      <c r="V1310" s="47"/>
      <c r="W1310" s="48"/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v>0</v>
      </c>
      <c r="E1311" s="35"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v>1039500</v>
      </c>
      <c r="E1312" s="35"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/>
      <c r="S1312" s="48"/>
      <c r="T1312" s="19"/>
      <c r="U1312" s="19"/>
      <c r="V1312" s="47"/>
      <c r="W1312" s="48"/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v>49500</v>
      </c>
      <c r="E1313" s="35"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/>
      <c r="S1313" s="48"/>
      <c r="T1313" s="19"/>
      <c r="U1313" s="19"/>
      <c r="V1313" s="47"/>
      <c r="W1313" s="48"/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v>0</v>
      </c>
      <c r="E1314" s="35"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v>0</v>
      </c>
      <c r="E1315" s="35"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v>0</v>
      </c>
      <c r="E1316" s="35"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v>0</v>
      </c>
      <c r="E1317" s="35"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v>0</v>
      </c>
      <c r="E1318" s="35"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v>689600</v>
      </c>
      <c r="E1319" s="35"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/>
      <c r="S1319" s="48"/>
      <c r="T1319" s="19"/>
      <c r="U1319" s="19"/>
      <c r="V1319" s="47"/>
      <c r="W1319" s="48"/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v>726400</v>
      </c>
      <c r="E1320" s="35"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/>
      <c r="S1320" s="48"/>
      <c r="T1320" s="19"/>
      <c r="U1320" s="19"/>
      <c r="V1320" s="47"/>
      <c r="W1320" s="48"/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v>547887</v>
      </c>
      <c r="E1321" s="35"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/>
      <c r="S1321" s="48"/>
      <c r="T1321" s="19"/>
      <c r="U1321" s="19"/>
      <c r="V1321" s="47"/>
      <c r="W1321" s="48"/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v>420237</v>
      </c>
      <c r="E1322" s="35"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/>
      <c r="S1322" s="48"/>
      <c r="T1322" s="19"/>
      <c r="U1322" s="19"/>
      <c r="V1322" s="47"/>
      <c r="W1322" s="48"/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v>4409284</v>
      </c>
      <c r="E1323" s="35"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/>
      <c r="S1323" s="48"/>
      <c r="T1323" s="19"/>
      <c r="U1323" s="19"/>
      <c r="V1323" s="47"/>
      <c r="W1323" s="48"/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v>1919305</v>
      </c>
      <c r="E1324" s="35"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/>
      <c r="S1324" s="48"/>
      <c r="T1324" s="19"/>
      <c r="U1324" s="19"/>
      <c r="V1324" s="47"/>
      <c r="W1324" s="48"/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v>381069</v>
      </c>
      <c r="E1325" s="35"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/>
      <c r="S1325" s="50"/>
      <c r="T1325" s="22"/>
      <c r="U1325" s="22"/>
      <c r="V1325" s="49"/>
      <c r="W1325" s="50"/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v>0</v>
      </c>
      <c r="E1326" s="35"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v>0</v>
      </c>
      <c r="E1327" s="35"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v>353100</v>
      </c>
      <c r="E1328" s="35"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/>
      <c r="S1328" s="48"/>
      <c r="T1328" s="19"/>
      <c r="U1328" s="19"/>
      <c r="V1328" s="47"/>
      <c r="W1328" s="48"/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v>0</v>
      </c>
      <c r="E1329" s="35"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v>0</v>
      </c>
      <c r="E1330" s="35"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v>0</v>
      </c>
      <c r="E1331" s="35"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v>0</v>
      </c>
      <c r="E1332" s="35"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v>0</v>
      </c>
      <c r="E1333" s="35"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v>0</v>
      </c>
      <c r="E1334" s="35"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v>161500</v>
      </c>
      <c r="E1335" s="35"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/>
      <c r="S1335" s="48"/>
      <c r="T1335" s="19"/>
      <c r="U1335" s="19"/>
      <c r="V1335" s="47"/>
      <c r="W1335" s="48"/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v>0</v>
      </c>
      <c r="E1336" s="35"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v>820660</v>
      </c>
      <c r="E1337" s="35">
        <v>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/>
      <c r="S1337" s="48"/>
      <c r="T1337" s="19"/>
      <c r="U1337" s="19"/>
      <c r="V1337" s="47"/>
      <c r="W1337" s="48"/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v>0</v>
      </c>
      <c r="E1338" s="35"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v>0</v>
      </c>
      <c r="E1339" s="35"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v>425683.05</v>
      </c>
      <c r="E1340" s="35"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/>
      <c r="S1340" s="48"/>
      <c r="T1340" s="19"/>
      <c r="U1340" s="19"/>
      <c r="V1340" s="47"/>
      <c r="W1340" s="48"/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v>634024.57000000007</v>
      </c>
      <c r="E1341" s="35"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/>
      <c r="S1341" s="48"/>
      <c r="T1341" s="19"/>
      <c r="U1341" s="19"/>
      <c r="V1341" s="47"/>
      <c r="W1341" s="48"/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v>42480</v>
      </c>
      <c r="E1342" s="35"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/>
      <c r="S1342" s="48"/>
      <c r="T1342" s="19"/>
      <c r="U1342" s="19"/>
      <c r="V1342" s="47"/>
      <c r="W1342" s="48"/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v>13329</v>
      </c>
      <c r="E1343" s="35"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/>
      <c r="S1343" s="48"/>
      <c r="T1343" s="19"/>
      <c r="U1343" s="19"/>
      <c r="V1343" s="47"/>
      <c r="W1343" s="48"/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v>270567</v>
      </c>
      <c r="E1344" s="35"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/>
      <c r="S1344" s="48"/>
      <c r="T1344" s="19"/>
      <c r="U1344" s="19"/>
      <c r="V1344" s="47"/>
      <c r="W1344" s="48"/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v>0</v>
      </c>
      <c r="E1345" s="35"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v>72177</v>
      </c>
      <c r="E1346" s="35"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/>
      <c r="S1346" s="50"/>
      <c r="T1346" s="22"/>
      <c r="U1346" s="22"/>
      <c r="V1346" s="49"/>
      <c r="W1346" s="50"/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v>2015700</v>
      </c>
      <c r="E1347" s="35">
        <v>535000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/>
      <c r="S1347" s="48"/>
      <c r="T1347" s="19"/>
      <c r="U1347" s="19"/>
      <c r="V1347" s="47"/>
      <c r="W1347" s="48"/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v>176000</v>
      </c>
      <c r="E1348" s="35">
        <v>0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/>
      <c r="S1348" s="48"/>
      <c r="T1348" s="19"/>
      <c r="U1348" s="19"/>
      <c r="V1348" s="47"/>
      <c r="W1348" s="48"/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v>0</v>
      </c>
      <c r="E1349" s="35"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v>0</v>
      </c>
      <c r="E1350" s="35"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v>0</v>
      </c>
      <c r="E1351" s="35"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/>
      <c r="W1351" s="50"/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v>0</v>
      </c>
      <c r="E1352" s="35"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v>760700</v>
      </c>
      <c r="E1353" s="35"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/>
      <c r="S1353" s="50"/>
      <c r="T1353" s="22"/>
      <c r="U1353" s="22"/>
      <c r="V1353" s="49"/>
      <c r="W1353" s="50"/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v>276700</v>
      </c>
      <c r="E1354" s="35"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/>
      <c r="S1354" s="50"/>
      <c r="T1354" s="22"/>
      <c r="U1354" s="22"/>
      <c r="V1354" s="49"/>
      <c r="W1354" s="50"/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v>4467600</v>
      </c>
      <c r="E1355" s="35">
        <v>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/>
      <c r="S1355" s="48"/>
      <c r="T1355" s="19"/>
      <c r="U1355" s="19"/>
      <c r="V1355" s="47"/>
      <c r="W1355" s="48"/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v>0</v>
      </c>
      <c r="E1356" s="35"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v>0</v>
      </c>
      <c r="E1357" s="35"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v>0</v>
      </c>
      <c r="E1358" s="35"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v>31800</v>
      </c>
      <c r="E1359" s="35"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/>
      <c r="S1359" s="50"/>
      <c r="T1359" s="22"/>
      <c r="U1359" s="22"/>
      <c r="V1359" s="49"/>
      <c r="W1359" s="50"/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v>0</v>
      </c>
      <c r="E1360" s="35"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v>0</v>
      </c>
      <c r="E1361" s="35"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v>140270</v>
      </c>
      <c r="E1362" s="35">
        <v>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/>
      <c r="S1362" s="48"/>
      <c r="T1362" s="19"/>
      <c r="U1362" s="19"/>
      <c r="V1362" s="47"/>
      <c r="W1362" s="48"/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v>35349</v>
      </c>
      <c r="E1363" s="35"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/>
      <c r="S1363" s="50"/>
      <c r="T1363" s="22"/>
      <c r="U1363" s="22"/>
      <c r="V1363" s="49"/>
      <c r="W1363" s="50"/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v>0</v>
      </c>
      <c r="E1364" s="35"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v>0</v>
      </c>
      <c r="E1365" s="35"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v>0</v>
      </c>
      <c r="E1366" s="35"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v>0</v>
      </c>
      <c r="E1367" s="35"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v>0</v>
      </c>
      <c r="E1368" s="35"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v>0</v>
      </c>
      <c r="E1369" s="35"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v>0</v>
      </c>
      <c r="E1370" s="35"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v>0</v>
      </c>
      <c r="E1371" s="35"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v>0</v>
      </c>
      <c r="E1372" s="35"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v>0</v>
      </c>
      <c r="E1373" s="35"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v>0</v>
      </c>
      <c r="E1374" s="35"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v>0</v>
      </c>
      <c r="E1375" s="35"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v>0</v>
      </c>
      <c r="E1376" s="35"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v>0</v>
      </c>
      <c r="E1377" s="35"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v>636995.96</v>
      </c>
      <c r="E1378" s="35">
        <v>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/>
      <c r="S1378" s="48"/>
      <c r="T1378" s="19"/>
      <c r="U1378" s="19"/>
      <c r="V1378" s="47"/>
      <c r="W1378" s="48"/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v>0</v>
      </c>
      <c r="E1379" s="35"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v>1200</v>
      </c>
      <c r="E1380" s="35"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/>
      <c r="S1380" s="50"/>
      <c r="T1380" s="22"/>
      <c r="U1380" s="22"/>
      <c r="V1380" s="49"/>
      <c r="W1380" s="50"/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v>0</v>
      </c>
      <c r="E1381" s="35"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v>0</v>
      </c>
      <c r="E1382" s="35"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v>0</v>
      </c>
      <c r="E1383" s="35"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v>0</v>
      </c>
      <c r="E1384" s="35"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v>0</v>
      </c>
      <c r="E1385" s="35"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v>0</v>
      </c>
      <c r="E1386" s="35"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v>228385.11</v>
      </c>
      <c r="E1387" s="35">
        <v>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/>
      <c r="S1387" s="48"/>
      <c r="T1387" s="19"/>
      <c r="U1387" s="19"/>
      <c r="V1387" s="47"/>
      <c r="W1387" s="48"/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v>840</v>
      </c>
      <c r="E1388" s="35"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/>
      <c r="S1388" s="48"/>
      <c r="T1388" s="19"/>
      <c r="U1388" s="19"/>
      <c r="V1388" s="47"/>
      <c r="W1388" s="48"/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v>91363.610000000015</v>
      </c>
      <c r="E1389" s="35"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/>
      <c r="S1389" s="48"/>
      <c r="T1389" s="19"/>
      <c r="U1389" s="19"/>
      <c r="V1389" s="47"/>
      <c r="W1389" s="48"/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v>0</v>
      </c>
      <c r="E1390" s="35"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/>
      <c r="U1390" s="19"/>
      <c r="V1390" s="47"/>
      <c r="W1390" s="48"/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v>120313.7</v>
      </c>
      <c r="E1391" s="35"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/>
      <c r="S1391" s="48"/>
      <c r="T1391" s="19"/>
      <c r="U1391" s="19"/>
      <c r="V1391" s="47"/>
      <c r="W1391" s="48"/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v>434646.19000000006</v>
      </c>
      <c r="E1392" s="35"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/>
      <c r="S1392" s="48"/>
      <c r="T1392" s="19"/>
      <c r="U1392" s="19"/>
      <c r="V1392" s="47"/>
      <c r="W1392" s="48"/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v>57830.200000000004</v>
      </c>
      <c r="E1393" s="35">
        <v>0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/>
      <c r="S1393" s="48"/>
      <c r="T1393" s="19"/>
      <c r="U1393" s="19"/>
      <c r="V1393" s="47"/>
      <c r="W1393" s="48"/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v>3560</v>
      </c>
      <c r="E1394" s="35"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/>
      <c r="S1394" s="48"/>
      <c r="T1394" s="19"/>
      <c r="U1394" s="19"/>
      <c r="V1394" s="47"/>
      <c r="W1394" s="48"/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v>0</v>
      </c>
      <c r="E1395" s="35"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v>143500</v>
      </c>
      <c r="E1396" s="35">
        <v>0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/>
      <c r="S1396" s="50"/>
      <c r="T1396" s="22"/>
      <c r="U1396" s="22"/>
      <c r="V1396" s="49"/>
      <c r="W1396" s="50"/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v>21795</v>
      </c>
      <c r="E1397" s="35"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/>
      <c r="S1397" s="48"/>
      <c r="T1397" s="19"/>
      <c r="U1397" s="19"/>
      <c r="V1397" s="47"/>
      <c r="W1397" s="48"/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v>172054.7</v>
      </c>
      <c r="E1398" s="35">
        <v>0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/>
      <c r="S1398" s="48"/>
      <c r="T1398" s="19"/>
      <c r="U1398" s="19"/>
      <c r="V1398" s="47"/>
      <c r="W1398" s="48"/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v>72347.100000000006</v>
      </c>
      <c r="E1399" s="35"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/>
      <c r="S1399" s="50"/>
      <c r="T1399" s="22"/>
      <c r="U1399" s="22"/>
      <c r="V1399" s="49"/>
      <c r="W1399" s="50"/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v>48388</v>
      </c>
      <c r="E1400" s="35"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/>
      <c r="S1400" s="50"/>
      <c r="T1400" s="22"/>
      <c r="U1400" s="22"/>
      <c r="V1400" s="49"/>
      <c r="W1400" s="50"/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v>185690</v>
      </c>
      <c r="E1401" s="35"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/>
      <c r="S1401" s="48"/>
      <c r="T1401" s="19"/>
      <c r="U1401" s="19"/>
      <c r="V1401" s="47"/>
      <c r="W1401" s="48"/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v>0</v>
      </c>
      <c r="E1402" s="35"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v>0</v>
      </c>
      <c r="E1403" s="35"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/>
      <c r="S1403" s="50"/>
      <c r="T1403" s="22"/>
      <c r="U1403" s="22"/>
      <c r="V1403" s="49"/>
      <c r="W1403" s="50"/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v>0</v>
      </c>
      <c r="E1404" s="35"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v>0</v>
      </c>
      <c r="E1405" s="35"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v>0</v>
      </c>
      <c r="E1406" s="35"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v>0</v>
      </c>
      <c r="E1407" s="35"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v>0</v>
      </c>
      <c r="E1408" s="35"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v>270792</v>
      </c>
      <c r="E1409" s="35"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/>
      <c r="S1409" s="48"/>
      <c r="T1409" s="19"/>
      <c r="U1409" s="19"/>
      <c r="V1409" s="47"/>
      <c r="W1409" s="48"/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v>1747118.59</v>
      </c>
      <c r="E1410" s="35"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/>
      <c r="S1410" s="50"/>
      <c r="T1410" s="22"/>
      <c r="U1410" s="22"/>
      <c r="V1410" s="49"/>
      <c r="W1410" s="50"/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v>1087513</v>
      </c>
      <c r="E1411" s="35"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/>
      <c r="S1411" s="48"/>
      <c r="T1411" s="19"/>
      <c r="U1411" s="19"/>
      <c r="V1411" s="47"/>
      <c r="W1411" s="48"/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v>0</v>
      </c>
      <c r="E1412" s="35"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v>253700</v>
      </c>
      <c r="E1413" s="35"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/>
      <c r="S1413" s="48"/>
      <c r="T1413" s="19"/>
      <c r="U1413" s="19"/>
      <c r="V1413" s="47"/>
      <c r="W1413" s="48"/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v>0</v>
      </c>
      <c r="E1414" s="35"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v>131644</v>
      </c>
      <c r="E1415" s="35"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/>
      <c r="S1415" s="50"/>
      <c r="T1415" s="22"/>
      <c r="U1415" s="22"/>
      <c r="V1415" s="49"/>
      <c r="W1415" s="50"/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v>0</v>
      </c>
      <c r="E1416" s="35"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v>313707.2</v>
      </c>
      <c r="E1417" s="35">
        <v>0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/>
      <c r="S1417" s="48"/>
      <c r="T1417" s="19"/>
      <c r="U1417" s="19"/>
      <c r="V1417" s="47"/>
      <c r="W1417" s="48"/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v>1491485</v>
      </c>
      <c r="E1418" s="35"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/>
      <c r="S1418" s="48"/>
      <c r="T1418" s="19"/>
      <c r="U1418" s="19"/>
      <c r="V1418" s="47"/>
      <c r="W1418" s="48"/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v>492950</v>
      </c>
      <c r="E1419" s="35"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/>
      <c r="S1419" s="50"/>
      <c r="T1419" s="22"/>
      <c r="U1419" s="22"/>
      <c r="V1419" s="49"/>
      <c r="W1419" s="50"/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v>0</v>
      </c>
      <c r="E1420" s="35"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v>6</v>
      </c>
      <c r="E1421" s="35"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/>
      <c r="S1421" s="48"/>
      <c r="T1421" s="19"/>
      <c r="U1421" s="19"/>
      <c r="V1421" s="47"/>
      <c r="W1421" s="48"/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v>1641860.93</v>
      </c>
      <c r="E1422" s="35">
        <v>397874.97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/>
      <c r="S1422" s="48"/>
      <c r="T1422" s="19"/>
      <c r="U1422" s="19"/>
      <c r="V1422" s="47"/>
      <c r="W1422" s="48"/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v>2675</v>
      </c>
      <c r="E1423" s="35"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/>
      <c r="S1423" s="48"/>
      <c r="T1423" s="19"/>
      <c r="U1423" s="19"/>
      <c r="V1423" s="47"/>
      <c r="W1423" s="48"/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v>54600.51</v>
      </c>
      <c r="E1424" s="35"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/>
      <c r="S1424" s="48"/>
      <c r="T1424" s="19"/>
      <c r="U1424" s="19"/>
      <c r="V1424" s="47"/>
      <c r="W1424" s="48"/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v>102500.65000000001</v>
      </c>
      <c r="E1425" s="35"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/>
      <c r="S1425" s="48"/>
      <c r="T1425" s="19"/>
      <c r="U1425" s="19"/>
      <c r="V1425" s="47"/>
      <c r="W1425" s="48"/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v>11133</v>
      </c>
      <c r="E1426" s="35"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/>
      <c r="S1426" s="50"/>
      <c r="T1426" s="22"/>
      <c r="U1426" s="22"/>
      <c r="V1426" s="49"/>
      <c r="W1426" s="50"/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v>0</v>
      </c>
      <c r="E1427" s="35"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v>85010.43</v>
      </c>
      <c r="E1428" s="35"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/>
      <c r="S1428" s="50"/>
      <c r="T1428" s="22"/>
      <c r="U1428" s="22"/>
      <c r="V1428" s="49"/>
      <c r="W1428" s="50"/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v>9711809.4799999986</v>
      </c>
      <c r="E1429" s="35">
        <v>1878.22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/>
      <c r="S1429" s="48"/>
      <c r="T1429" s="19"/>
      <c r="U1429" s="19"/>
      <c r="V1429" s="47"/>
      <c r="W1429" s="48"/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v>129253.66</v>
      </c>
      <c r="E1430" s="35"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/>
      <c r="S1430" s="48"/>
      <c r="T1430" s="19"/>
      <c r="U1430" s="19"/>
      <c r="V1430" s="47"/>
      <c r="W1430" s="48"/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v>2809630.62</v>
      </c>
      <c r="E1431" s="35">
        <v>6740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/>
      <c r="S1431" s="48"/>
      <c r="T1431" s="19"/>
      <c r="U1431" s="19"/>
      <c r="V1431" s="47"/>
      <c r="W1431" s="48"/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v>2527464.5699999998</v>
      </c>
      <c r="E1432" s="35"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/>
      <c r="S1432" s="48"/>
      <c r="T1432" s="19"/>
      <c r="U1432" s="19"/>
      <c r="V1432" s="47"/>
      <c r="W1432" s="48"/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v>0</v>
      </c>
      <c r="E1433" s="35"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v>0</v>
      </c>
      <c r="E1434" s="35"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/>
      <c r="S1434" s="50"/>
      <c r="T1434" s="22"/>
      <c r="U1434" s="22"/>
      <c r="V1434" s="49"/>
      <c r="W1434" s="50"/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v>260469.5</v>
      </c>
      <c r="E1435" s="35"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/>
      <c r="S1435" s="48"/>
      <c r="T1435" s="19"/>
      <c r="U1435" s="19"/>
      <c r="V1435" s="47"/>
      <c r="W1435" s="48"/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v>239050</v>
      </c>
      <c r="E1436" s="35"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/>
      <c r="S1436" s="50"/>
      <c r="T1436" s="22"/>
      <c r="U1436" s="22"/>
      <c r="V1436" s="49"/>
      <c r="W1436" s="50"/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v>87410</v>
      </c>
      <c r="E1437" s="35">
        <v>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/>
      <c r="S1437" s="48"/>
      <c r="T1437" s="19"/>
      <c r="U1437" s="19"/>
      <c r="V1437" s="47"/>
      <c r="W1437" s="48"/>
      <c r="X1437" s="19"/>
      <c r="Y1437" s="19"/>
      <c r="Z1437" s="47"/>
      <c r="AA1437" s="48"/>
      <c r="AB1437" s="19"/>
      <c r="AC1437" s="19"/>
      <c r="AD1437" s="52"/>
      <c r="AE1437" s="27"/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v>0</v>
      </c>
      <c r="E1438" s="35"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v>0</v>
      </c>
      <c r="E1439" s="35"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v>0</v>
      </c>
      <c r="E1440" s="35"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v>90000</v>
      </c>
      <c r="E1441" s="35"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/>
      <c r="S1441" s="50"/>
      <c r="T1441" s="22"/>
      <c r="U1441" s="22"/>
      <c r="V1441" s="49"/>
      <c r="W1441" s="50"/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v>0</v>
      </c>
      <c r="E1442" s="35"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v>0</v>
      </c>
      <c r="E1443" s="35"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v>0</v>
      </c>
      <c r="E1444" s="35"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v>0</v>
      </c>
      <c r="E1445" s="35"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v>279427</v>
      </c>
      <c r="E1446" s="35">
        <v>0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/>
      <c r="S1446" s="50"/>
      <c r="T1446" s="22"/>
      <c r="U1446" s="22"/>
      <c r="V1446" s="49"/>
      <c r="W1446" s="50"/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v>0</v>
      </c>
      <c r="E1447" s="35"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/>
      <c r="W1447" s="50"/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v>0</v>
      </c>
      <c r="E1448" s="35"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v>1333792</v>
      </c>
      <c r="E1449" s="35"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/>
      <c r="S1449" s="48"/>
      <c r="T1449" s="19"/>
      <c r="U1449" s="19"/>
      <c r="V1449" s="47"/>
      <c r="W1449" s="48"/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v>5702122.5</v>
      </c>
      <c r="E1450" s="35">
        <v>0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/>
      <c r="S1450" s="48"/>
      <c r="T1450" s="19"/>
      <c r="U1450" s="19"/>
      <c r="V1450" s="47"/>
      <c r="W1450" s="48"/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v>1396886</v>
      </c>
      <c r="E1451" s="35"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/>
      <c r="S1451" s="48"/>
      <c r="T1451" s="19"/>
      <c r="U1451" s="19"/>
      <c r="V1451" s="47"/>
      <c r="W1451" s="48"/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v>0</v>
      </c>
      <c r="E1452" s="35">
        <v>0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/>
      <c r="U1452" s="22"/>
      <c r="V1452" s="49"/>
      <c r="W1452" s="50"/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v>0</v>
      </c>
      <c r="E1453" s="35"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v>0</v>
      </c>
      <c r="E1454" s="35"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v>20573</v>
      </c>
      <c r="E1455" s="35"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/>
      <c r="S1455" s="50"/>
      <c r="T1455" s="22"/>
      <c r="U1455" s="22"/>
      <c r="V1455" s="49"/>
      <c r="W1455" s="50"/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v>6591302.5</v>
      </c>
      <c r="E1456" s="35">
        <v>0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/>
      <c r="S1456" s="48"/>
      <c r="T1456" s="19"/>
      <c r="U1456" s="19"/>
      <c r="V1456" s="47"/>
      <c r="W1456" s="48"/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v>723055</v>
      </c>
      <c r="E1457" s="35">
        <v>0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/>
      <c r="S1457" s="48"/>
      <c r="T1457" s="19"/>
      <c r="U1457" s="19"/>
      <c r="V1457" s="47"/>
      <c r="W1457" s="48"/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v>0</v>
      </c>
      <c r="E1458" s="35"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/>
      <c r="U1458" s="22"/>
      <c r="V1458" s="49"/>
      <c r="W1458" s="50"/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v>5550</v>
      </c>
      <c r="E1459" s="35">
        <v>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/>
      <c r="S1459" s="50"/>
      <c r="T1459" s="22"/>
      <c r="U1459" s="22"/>
      <c r="V1459" s="49"/>
      <c r="W1459" s="50"/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v>0</v>
      </c>
      <c r="E1460" s="35"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v>550000</v>
      </c>
      <c r="E1461" s="35"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/>
      <c r="S1461" s="48"/>
      <c r="T1461" s="19"/>
      <c r="U1461" s="19"/>
      <c r="V1461" s="47"/>
      <c r="W1461" s="48"/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v>200000</v>
      </c>
      <c r="E1462" s="35"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/>
      <c r="S1462" s="48"/>
      <c r="T1462" s="19"/>
      <c r="U1462" s="19"/>
      <c r="V1462" s="47"/>
      <c r="W1462" s="48"/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v>175000</v>
      </c>
      <c r="E1463" s="35"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/>
      <c r="S1463" s="48"/>
      <c r="T1463" s="19"/>
      <c r="U1463" s="19"/>
      <c r="V1463" s="47"/>
      <c r="W1463" s="48"/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v>265774</v>
      </c>
      <c r="E1464" s="35">
        <v>0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/>
      <c r="S1464" s="48"/>
      <c r="T1464" s="19"/>
      <c r="U1464" s="19"/>
      <c r="V1464" s="47"/>
      <c r="W1464" s="48"/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v>24464.799999999999</v>
      </c>
      <c r="E1465" s="35"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/>
      <c r="S1465" s="48"/>
      <c r="T1465" s="19"/>
      <c r="U1465" s="19"/>
      <c r="V1465" s="47"/>
      <c r="W1465" s="48"/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v>21450</v>
      </c>
      <c r="E1466" s="35">
        <v>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/>
      <c r="S1466" s="48"/>
      <c r="T1466" s="19"/>
      <c r="U1466" s="19"/>
      <c r="V1466" s="47"/>
      <c r="W1466" s="48"/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v>130721.55</v>
      </c>
      <c r="E1467" s="35"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/>
      <c r="S1467" s="48"/>
      <c r="T1467" s="19"/>
      <c r="U1467" s="19"/>
      <c r="V1467" s="47"/>
      <c r="W1467" s="48"/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v>184698.09999999998</v>
      </c>
      <c r="E1468" s="35"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/>
      <c r="S1468" s="50"/>
      <c r="T1468" s="22"/>
      <c r="U1468" s="22"/>
      <c r="V1468" s="49"/>
      <c r="W1468" s="50"/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v>170255.3</v>
      </c>
      <c r="E1469" s="35"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/>
      <c r="S1469" s="48"/>
      <c r="T1469" s="19"/>
      <c r="U1469" s="19"/>
      <c r="V1469" s="47"/>
      <c r="W1469" s="48"/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v>119240.45</v>
      </c>
      <c r="E1470" s="35"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/>
      <c r="S1470" s="48"/>
      <c r="T1470" s="19"/>
      <c r="U1470" s="19"/>
      <c r="V1470" s="47"/>
      <c r="W1470" s="48"/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v>23333.3</v>
      </c>
      <c r="E1471" s="35"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/>
      <c r="S1471" s="50"/>
      <c r="T1471" s="22"/>
      <c r="U1471" s="22"/>
      <c r="V1471" s="49"/>
      <c r="W1471" s="50"/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v>0</v>
      </c>
      <c r="E1472" s="35"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v>41516.65</v>
      </c>
      <c r="E1473" s="35"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/>
      <c r="S1473" s="50"/>
      <c r="T1473" s="22"/>
      <c r="U1473" s="22"/>
      <c r="V1473" s="49"/>
      <c r="W1473" s="50"/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v>0</v>
      </c>
      <c r="E1474" s="35"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v>36173.65</v>
      </c>
      <c r="E1475" s="35"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/>
      <c r="S1475" s="50"/>
      <c r="T1475" s="22"/>
      <c r="U1475" s="22"/>
      <c r="V1475" s="49"/>
      <c r="W1475" s="50"/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v>10548.900000000001</v>
      </c>
      <c r="E1476" s="35"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/>
      <c r="S1476" s="50"/>
      <c r="T1476" s="22"/>
      <c r="U1476" s="22"/>
      <c r="V1476" s="49"/>
      <c r="W1476" s="50"/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v>162083.30000000002</v>
      </c>
      <c r="E1477" s="35"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/>
      <c r="S1477" s="48"/>
      <c r="T1477" s="19"/>
      <c r="U1477" s="19"/>
      <c r="V1477" s="47"/>
      <c r="W1477" s="48"/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v>0</v>
      </c>
      <c r="E1478" s="35"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v>0</v>
      </c>
      <c r="E1479" s="35"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v>0</v>
      </c>
      <c r="E1480" s="35"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v>0</v>
      </c>
      <c r="E1481" s="35"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v>335433.09999999998</v>
      </c>
      <c r="E1482" s="35"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/>
      <c r="S1482" s="50"/>
      <c r="T1482" s="22"/>
      <c r="U1482" s="22"/>
      <c r="V1482" s="49"/>
      <c r="W1482" s="50"/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v>0</v>
      </c>
      <c r="E1483" s="35"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v>0</v>
      </c>
      <c r="E1484" s="35"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v>70947.900000000009</v>
      </c>
      <c r="E1485" s="35"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/>
      <c r="S1485" s="48"/>
      <c r="T1485" s="19"/>
      <c r="U1485" s="19"/>
      <c r="V1485" s="47"/>
      <c r="W1485" s="48"/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v>0</v>
      </c>
      <c r="E1486" s="35"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v>0</v>
      </c>
      <c r="E1487" s="35"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v>0</v>
      </c>
      <c r="E1488" s="35"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v>0</v>
      </c>
      <c r="E1489" s="35"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v>0</v>
      </c>
      <c r="E1490" s="35"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/>
      <c r="W1490" s="50"/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v>0</v>
      </c>
      <c r="E1491" s="35"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v>0</v>
      </c>
      <c r="E1492" s="35"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v>141146.35</v>
      </c>
      <c r="E1493" s="35"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/>
      <c r="S1493" s="50"/>
      <c r="T1493" s="22"/>
      <c r="U1493" s="22"/>
      <c r="V1493" s="49"/>
      <c r="W1493" s="50"/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v>687733.25</v>
      </c>
      <c r="E1494" s="35"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/>
      <c r="S1494" s="48"/>
      <c r="T1494" s="19"/>
      <c r="U1494" s="19"/>
      <c r="V1494" s="47"/>
      <c r="W1494" s="48"/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v>144244.65</v>
      </c>
      <c r="E1495" s="35"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/>
      <c r="S1495" s="48"/>
      <c r="T1495" s="19"/>
      <c r="U1495" s="19"/>
      <c r="V1495" s="47"/>
      <c r="W1495" s="48"/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v>102385.8</v>
      </c>
      <c r="E1496" s="35"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/>
      <c r="S1496" s="48"/>
      <c r="T1496" s="19"/>
      <c r="U1496" s="19"/>
      <c r="V1496" s="47"/>
      <c r="W1496" s="48"/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v>0</v>
      </c>
      <c r="E1497" s="35"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v>0</v>
      </c>
      <c r="E1498" s="35"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v>76009.3</v>
      </c>
      <c r="E1499" s="35"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/>
      <c r="S1499" s="50"/>
      <c r="T1499" s="22"/>
      <c r="U1499" s="22"/>
      <c r="V1499" s="49"/>
      <c r="W1499" s="50"/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v>0</v>
      </c>
      <c r="E1500" s="35"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v>95608.2</v>
      </c>
      <c r="E1501" s="35"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/>
      <c r="S1501" s="48"/>
      <c r="T1501" s="19"/>
      <c r="U1501" s="19"/>
      <c r="V1501" s="47"/>
      <c r="W1501" s="48"/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v>216190.27000000002</v>
      </c>
      <c r="E1502" s="35"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/>
      <c r="S1502" s="48"/>
      <c r="T1502" s="19"/>
      <c r="U1502" s="19"/>
      <c r="V1502" s="47"/>
      <c r="W1502" s="48"/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v>122252.10999999999</v>
      </c>
      <c r="E1503" s="35"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/>
      <c r="S1503" s="48"/>
      <c r="T1503" s="19"/>
      <c r="U1503" s="19"/>
      <c r="V1503" s="47"/>
      <c r="W1503" s="48"/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v>50683.100000000006</v>
      </c>
      <c r="E1504" s="35"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/>
      <c r="S1504" s="48"/>
      <c r="T1504" s="19"/>
      <c r="U1504" s="19"/>
      <c r="V1504" s="47"/>
      <c r="W1504" s="48"/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v>34299.15</v>
      </c>
      <c r="E1505" s="35"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/>
      <c r="S1505" s="48"/>
      <c r="T1505" s="19"/>
      <c r="U1505" s="19"/>
      <c r="V1505" s="47"/>
      <c r="W1505" s="48"/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v>1083.3</v>
      </c>
      <c r="E1506" s="35"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/>
      <c r="S1506" s="50"/>
      <c r="T1506" s="22"/>
      <c r="U1506" s="22"/>
      <c r="V1506" s="49"/>
      <c r="W1506" s="50"/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v>0</v>
      </c>
      <c r="E1507" s="35"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v>2275907.85</v>
      </c>
      <c r="E1508" s="35"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/>
      <c r="S1508" s="48"/>
      <c r="T1508" s="19"/>
      <c r="U1508" s="19"/>
      <c r="V1508" s="47"/>
      <c r="W1508" s="48"/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v>171049.55</v>
      </c>
      <c r="E1509" s="35"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/>
      <c r="S1509" s="48"/>
      <c r="T1509" s="19"/>
      <c r="U1509" s="19"/>
      <c r="V1509" s="47"/>
      <c r="W1509" s="48"/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v>131738.04999999999</v>
      </c>
      <c r="E1510" s="35"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/>
      <c r="S1510" s="48"/>
      <c r="T1510" s="19"/>
      <c r="U1510" s="19"/>
      <c r="V1510" s="47"/>
      <c r="W1510" s="48"/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v>996.10000000000014</v>
      </c>
      <c r="E1511" s="35"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/>
      <c r="S1511" s="50"/>
      <c r="T1511" s="22"/>
      <c r="U1511" s="22"/>
      <c r="V1511" s="49"/>
      <c r="W1511" s="50"/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v>29165.66</v>
      </c>
      <c r="E1512" s="35"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/>
      <c r="S1512" s="50"/>
      <c r="T1512" s="22"/>
      <c r="U1512" s="22"/>
      <c r="V1512" s="49"/>
      <c r="W1512" s="50"/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v>0</v>
      </c>
      <c r="E1513" s="35"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v>0</v>
      </c>
      <c r="E1514" s="35"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v>0</v>
      </c>
      <c r="E1515" s="35"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v>0</v>
      </c>
      <c r="E1516" s="35"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v>0</v>
      </c>
      <c r="E1517" s="35"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v>0</v>
      </c>
      <c r="E1518" s="35"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v>0</v>
      </c>
      <c r="E1519" s="35"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v>0</v>
      </c>
      <c r="E1520" s="35"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v>0</v>
      </c>
      <c r="E1521" s="35"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v>0</v>
      </c>
      <c r="E1522" s="35"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v>0</v>
      </c>
      <c r="E1523" s="35"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v>0</v>
      </c>
      <c r="E1524" s="35"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v>0</v>
      </c>
      <c r="E1525" s="35"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v>0</v>
      </c>
      <c r="E1526" s="35"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v>0</v>
      </c>
      <c r="E1527" s="35"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v>0</v>
      </c>
      <c r="E1528" s="35"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v>0</v>
      </c>
      <c r="E1529" s="35"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v>98614.650000000009</v>
      </c>
      <c r="E1530" s="35">
        <v>75373.600000000006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/>
      <c r="S1530" s="50"/>
      <c r="T1530" s="22"/>
      <c r="U1530" s="22"/>
      <c r="V1530" s="49"/>
      <c r="W1530" s="50"/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v>193474.67</v>
      </c>
      <c r="E1531" s="35">
        <v>155445.42000000001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/>
      <c r="S1531" s="50"/>
      <c r="T1531" s="22"/>
      <c r="U1531" s="22"/>
      <c r="V1531" s="49"/>
      <c r="W1531" s="50"/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v>4621769.9399999995</v>
      </c>
      <c r="E1532" s="35">
        <v>3592551.34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/>
      <c r="S1532" s="48"/>
      <c r="T1532" s="19"/>
      <c r="U1532" s="19"/>
      <c r="V1532" s="47"/>
      <c r="W1532" s="48"/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v>3647819.49</v>
      </c>
      <c r="E1533" s="35">
        <v>2838271.29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/>
      <c r="S1533" s="48"/>
      <c r="T1533" s="19"/>
      <c r="U1533" s="19"/>
      <c r="V1533" s="47"/>
      <c r="W1533" s="48"/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v>23371.5</v>
      </c>
      <c r="E1534" s="35"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/>
      <c r="S1534" s="48"/>
      <c r="T1534" s="19"/>
      <c r="U1534" s="19"/>
      <c r="V1534" s="47"/>
      <c r="W1534" s="48"/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v>0</v>
      </c>
      <c r="E1535" s="35"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v>0</v>
      </c>
      <c r="E1536" s="35"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v>0</v>
      </c>
      <c r="E1537" s="35"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v>0</v>
      </c>
      <c r="E1538" s="35"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v>0</v>
      </c>
      <c r="E1539" s="35"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v>0</v>
      </c>
      <c r="E1540" s="35"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v>0</v>
      </c>
      <c r="E1541" s="35"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v>0</v>
      </c>
      <c r="E1542" s="35"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v>0</v>
      </c>
      <c r="E1543" s="35"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v>0</v>
      </c>
      <c r="E1544" s="35"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v>0</v>
      </c>
      <c r="E1545" s="35"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v>0</v>
      </c>
      <c r="E1546" s="35"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v>0</v>
      </c>
      <c r="E1547" s="35"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v>0</v>
      </c>
      <c r="E1548" s="35"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v>0</v>
      </c>
      <c r="E1549" s="35"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v>0</v>
      </c>
      <c r="E1550" s="35"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v>0</v>
      </c>
      <c r="E1551" s="35"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v>0</v>
      </c>
      <c r="E1552" s="35"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v>0</v>
      </c>
      <c r="E1553" s="35"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v>0</v>
      </c>
      <c r="E1554" s="35"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v>0</v>
      </c>
      <c r="E1555" s="35"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v>0</v>
      </c>
      <c r="E1556" s="35"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v>0</v>
      </c>
      <c r="E1557" s="35"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v>0</v>
      </c>
      <c r="E1558" s="35"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v>0</v>
      </c>
      <c r="E1559" s="35"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v>0</v>
      </c>
      <c r="E1560" s="35"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v>0</v>
      </c>
      <c r="E1561" s="35"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v>0</v>
      </c>
      <c r="E1562" s="35"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v>0</v>
      </c>
      <c r="E1563" s="35"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v>60000</v>
      </c>
      <c r="E1564" s="35"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/>
      <c r="S1564" s="50"/>
      <c r="T1564" s="22"/>
      <c r="U1564" s="22"/>
      <c r="V1564" s="49"/>
      <c r="W1564" s="50"/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v>0</v>
      </c>
      <c r="E1565" s="35"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v>13500</v>
      </c>
      <c r="E1566" s="35"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/>
      <c r="S1566" s="50"/>
      <c r="T1566" s="22"/>
      <c r="U1566" s="22"/>
      <c r="V1566" s="49"/>
      <c r="W1566" s="50"/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v>0</v>
      </c>
      <c r="E1567" s="35"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v>0</v>
      </c>
      <c r="E1568" s="35"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v>0</v>
      </c>
      <c r="E1569" s="35"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/>
      <c r="S1569" s="50"/>
      <c r="T1569" s="22"/>
      <c r="U1569" s="22"/>
      <c r="V1569" s="49"/>
      <c r="W1569" s="50"/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v>0</v>
      </c>
      <c r="E1570" s="35"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v>0</v>
      </c>
      <c r="E1571" s="35"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v>0</v>
      </c>
      <c r="E1572" s="35"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v>0</v>
      </c>
      <c r="E1573" s="35"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v>0</v>
      </c>
      <c r="E1574" s="35"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v>0</v>
      </c>
      <c r="E1575" s="35"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/>
      <c r="W1575" s="50"/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v>0</v>
      </c>
      <c r="E1576" s="35"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v>2957940.9299999997</v>
      </c>
      <c r="E1577" s="35">
        <v>2957940.9299999997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/>
      <c r="S1577" s="48"/>
      <c r="T1577" s="19"/>
      <c r="U1577" s="19"/>
      <c r="V1577" s="47"/>
      <c r="W1577" s="48"/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v>0</v>
      </c>
      <c r="E1578" s="35"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v>0</v>
      </c>
      <c r="E1579" s="35"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v>0</v>
      </c>
      <c r="E1580" s="35"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v>0</v>
      </c>
      <c r="E1581" s="35"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v>0</v>
      </c>
      <c r="E1582" s="35"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/>
      <c r="S1582" s="50"/>
      <c r="T1582" s="22"/>
      <c r="U1582" s="22"/>
      <c r="V1582" s="49"/>
      <c r="W1582" s="50"/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v>0</v>
      </c>
      <c r="E1583" s="35"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v>0</v>
      </c>
      <c r="E1584" s="35"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v>1646460.79</v>
      </c>
      <c r="E1585" s="35">
        <v>1920026.15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/>
      <c r="S1585" s="48"/>
      <c r="T1585" s="19"/>
      <c r="U1585" s="19"/>
      <c r="V1585" s="47"/>
      <c r="W1585" s="48"/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v>0</v>
      </c>
      <c r="E1586" s="35"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v>0</v>
      </c>
      <c r="E1587" s="35"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v>0</v>
      </c>
      <c r="E1588" s="35"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v>0</v>
      </c>
      <c r="E1589" s="35"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v>0</v>
      </c>
      <c r="E1590" s="35"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v>0</v>
      </c>
      <c r="E1591" s="35"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v>0</v>
      </c>
      <c r="E1592" s="35"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v>23081176.259999998</v>
      </c>
      <c r="E1593" s="35">
        <v>21220059.409999996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/>
      <c r="S1593" s="48"/>
      <c r="T1593" s="19"/>
      <c r="U1593" s="19"/>
      <c r="V1593" s="47"/>
      <c r="W1593" s="48"/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v>2581970.84</v>
      </c>
      <c r="E1594" s="35">
        <v>2774909.12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/>
      <c r="S1594" s="48"/>
      <c r="T1594" s="19"/>
      <c r="U1594" s="19"/>
      <c r="V1594" s="47"/>
      <c r="W1594" s="48"/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v>283275</v>
      </c>
      <c r="E1595" s="35">
        <v>8500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/>
      <c r="S1595" s="50"/>
      <c r="T1595" s="22"/>
      <c r="U1595" s="22"/>
      <c r="V1595" s="49"/>
      <c r="W1595" s="50"/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v>313.61</v>
      </c>
      <c r="E1596" s="35">
        <v>130000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/>
      <c r="S1596" s="50"/>
      <c r="T1596" s="22"/>
      <c r="U1596" s="22"/>
      <c r="V1596" s="49"/>
      <c r="W1596" s="50"/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v>0</v>
      </c>
      <c r="E1597" s="35"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v>0</v>
      </c>
      <c r="E1598" s="35"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v>0</v>
      </c>
      <c r="E1599" s="35"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v>652554</v>
      </c>
      <c r="E1600" s="35">
        <v>1379861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/>
      <c r="S1600" s="48"/>
      <c r="T1600" s="19"/>
      <c r="U1600" s="19"/>
      <c r="V1600" s="47"/>
      <c r="W1600" s="48"/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v>0</v>
      </c>
      <c r="E1601" s="35"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v>1704500</v>
      </c>
      <c r="E1602" s="35">
        <v>2336891.4900000002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/>
      <c r="S1602" s="50"/>
      <c r="T1602" s="22"/>
      <c r="U1602" s="22"/>
      <c r="V1602" s="49"/>
      <c r="W1602" s="50"/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v>0</v>
      </c>
      <c r="E1603" s="35"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v>0</v>
      </c>
      <c r="E1604" s="35"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v>0</v>
      </c>
      <c r="E1605" s="35"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v>0</v>
      </c>
      <c r="E1606" s="35">
        <v>296732.5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v>0</v>
      </c>
      <c r="E1607" s="35"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v>1510</v>
      </c>
      <c r="E1608" s="35"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v>114315.69000000002</v>
      </c>
      <c r="E1609" s="35">
        <v>84803.05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/>
      <c r="S1609" s="48"/>
      <c r="T1609" s="19"/>
      <c r="U1609" s="19"/>
      <c r="V1609" s="47"/>
      <c r="W1609" s="48"/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v>5877941.4100000001</v>
      </c>
      <c r="E1610" s="35">
        <v>2785066.6799999997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/>
      <c r="S1610" s="50"/>
      <c r="T1610" s="22"/>
      <c r="U1610" s="22"/>
      <c r="V1610" s="49"/>
      <c r="W1610" s="50"/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v>1245838.17</v>
      </c>
      <c r="E1611" s="35">
        <v>1388197.5099999998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/>
      <c r="S1611" s="48"/>
      <c r="T1611" s="19"/>
      <c r="U1611" s="19"/>
      <c r="V1611" s="47"/>
      <c r="W1611" s="48"/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v>0</v>
      </c>
      <c r="E1612" s="35"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v>0</v>
      </c>
      <c r="E1613" s="35"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v>305496.00999999995</v>
      </c>
      <c r="E1614" s="35">
        <v>328272.25999999995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/>
      <c r="S1614" s="48"/>
      <c r="T1614" s="19"/>
      <c r="U1614" s="19"/>
      <c r="V1614" s="47"/>
      <c r="W1614" s="48"/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v>170499.36</v>
      </c>
      <c r="E1615" s="35">
        <v>173739.33000000002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/>
      <c r="S1615" s="48"/>
      <c r="T1615" s="19"/>
      <c r="U1615" s="19"/>
      <c r="V1615" s="47"/>
      <c r="W1615" s="48"/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v>0</v>
      </c>
      <c r="E1616" s="35"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v>0</v>
      </c>
      <c r="E1617" s="35"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v>0</v>
      </c>
      <c r="E1618" s="35"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v>0</v>
      </c>
      <c r="E1619" s="35"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v>0</v>
      </c>
      <c r="E1620" s="35"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/>
      <c r="W1620" s="50"/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v>580</v>
      </c>
      <c r="E1621" s="35">
        <v>0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/>
      <c r="S1621" s="50"/>
      <c r="T1621" s="22"/>
      <c r="U1621" s="22"/>
      <c r="V1621" s="49"/>
      <c r="W1621" s="50"/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v>0</v>
      </c>
      <c r="E1622" s="35"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v>0</v>
      </c>
      <c r="E1623" s="35"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v>0</v>
      </c>
      <c r="E1624" s="35"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v>0</v>
      </c>
      <c r="E1625" s="35"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v>0</v>
      </c>
      <c r="E1626" s="35"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v>6720.25</v>
      </c>
      <c r="E1627" s="35">
        <v>6720.25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/>
      <c r="S1627" s="48"/>
      <c r="T1627" s="19"/>
      <c r="U1627" s="19"/>
      <c r="V1627" s="47"/>
      <c r="W1627" s="48"/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v>41092.25</v>
      </c>
      <c r="E1628" s="35">
        <v>17117.25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/>
      <c r="S1628" s="48"/>
      <c r="T1628" s="19"/>
      <c r="U1628" s="19"/>
      <c r="V1628" s="47"/>
      <c r="W1628" s="48"/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v>10983</v>
      </c>
      <c r="E1629" s="35">
        <v>7572.5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/>
      <c r="S1629" s="48"/>
      <c r="T1629" s="19"/>
      <c r="U1629" s="19"/>
      <c r="V1629" s="47"/>
      <c r="W1629" s="48"/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v>32550</v>
      </c>
      <c r="E1630" s="35">
        <v>32400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/>
      <c r="S1630" s="48"/>
      <c r="T1630" s="19"/>
      <c r="U1630" s="19"/>
      <c r="V1630" s="47"/>
      <c r="W1630" s="48"/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v>0</v>
      </c>
      <c r="E1631" s="35"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v>0</v>
      </c>
      <c r="E1632" s="35"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v>0</v>
      </c>
      <c r="E1633" s="35"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v>0</v>
      </c>
      <c r="E1634" s="35"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v>8210693.25</v>
      </c>
      <c r="E1635" s="35">
        <v>8210693.25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/>
      <c r="S1635" s="48"/>
      <c r="T1635" s="19"/>
      <c r="U1635" s="19"/>
      <c r="V1635" s="47"/>
      <c r="W1635" s="48"/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v>2992668.25</v>
      </c>
      <c r="E1636" s="35">
        <v>2884996.5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/>
      <c r="S1636" s="48"/>
      <c r="T1636" s="19"/>
      <c r="U1636" s="19"/>
      <c r="V1636" s="47"/>
      <c r="W1636" s="48"/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v>837136.75</v>
      </c>
      <c r="E1637" s="35">
        <v>837136.75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/>
      <c r="S1637" s="50"/>
      <c r="T1637" s="22"/>
      <c r="U1637" s="22"/>
      <c r="V1637" s="49"/>
      <c r="W1637" s="50"/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v>214813</v>
      </c>
      <c r="E1638" s="35">
        <v>244146.75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/>
      <c r="S1638" s="48"/>
      <c r="T1638" s="19"/>
      <c r="U1638" s="19"/>
      <c r="V1638" s="47"/>
      <c r="W1638" s="48"/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v>0</v>
      </c>
      <c r="E1639" s="35"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v>0</v>
      </c>
      <c r="E1640" s="35"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v>169961.2</v>
      </c>
      <c r="E1641" s="35">
        <v>238615.67000000004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/>
      <c r="S1641" s="48"/>
      <c r="T1641" s="19"/>
      <c r="U1641" s="19"/>
      <c r="V1641" s="47"/>
      <c r="W1641" s="48"/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v>12499.3</v>
      </c>
      <c r="E1642" s="35">
        <v>16386.3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/>
      <c r="S1642" s="48"/>
      <c r="T1642" s="19"/>
      <c r="U1642" s="19"/>
      <c r="V1642" s="47"/>
      <c r="W1642" s="48"/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v>0</v>
      </c>
      <c r="E1643" s="35"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v>424483</v>
      </c>
      <c r="E1644" s="35">
        <v>575164.74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/>
      <c r="S1644" s="48"/>
      <c r="T1644" s="19"/>
      <c r="U1644" s="19"/>
      <c r="V1644" s="47"/>
      <c r="W1644" s="48"/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v>159354.75</v>
      </c>
      <c r="E1645" s="35">
        <v>181264.62000000002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/>
      <c r="S1645" s="48"/>
      <c r="T1645" s="19"/>
      <c r="U1645" s="19"/>
      <c r="V1645" s="47"/>
      <c r="W1645" s="48"/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v>0</v>
      </c>
      <c r="E1646" s="35"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v>0</v>
      </c>
      <c r="E1647" s="35"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v>118384.75</v>
      </c>
      <c r="E1648" s="35">
        <v>161053.75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/>
      <c r="S1648" s="48"/>
      <c r="T1648" s="19"/>
      <c r="U1648" s="19"/>
      <c r="V1648" s="47"/>
      <c r="W1648" s="48"/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v>24979.75</v>
      </c>
      <c r="E1649" s="35">
        <v>17788.5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/>
      <c r="S1649" s="50"/>
      <c r="T1649" s="22"/>
      <c r="U1649" s="22"/>
      <c r="V1649" s="49"/>
      <c r="W1649" s="50"/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v>0</v>
      </c>
      <c r="E1650" s="35"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v>0</v>
      </c>
      <c r="E1651" s="35"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v>1635259.5</v>
      </c>
      <c r="E1652" s="35">
        <v>1687701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/>
      <c r="S1652" s="48"/>
      <c r="T1652" s="19"/>
      <c r="U1652" s="19"/>
      <c r="V1652" s="47"/>
      <c r="W1652" s="48"/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v>247881</v>
      </c>
      <c r="E1653" s="35">
        <v>165552.31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/>
      <c r="S1653" s="48"/>
      <c r="T1653" s="19"/>
      <c r="U1653" s="19"/>
      <c r="V1653" s="47"/>
      <c r="W1653" s="48"/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v>85480.5</v>
      </c>
      <c r="E1654" s="35">
        <v>85480.5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/>
      <c r="S1654" s="48"/>
      <c r="T1654" s="19"/>
      <c r="U1654" s="19"/>
      <c r="V1654" s="47"/>
      <c r="W1654" s="48"/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v>11801.5</v>
      </c>
      <c r="E1655" s="35">
        <v>11801.5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/>
      <c r="S1655" s="50"/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v>0</v>
      </c>
      <c r="E1656" s="35"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v>0</v>
      </c>
      <c r="E1657" s="35"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v>19402</v>
      </c>
      <c r="E1658" s="35">
        <v>19402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/>
      <c r="S1658" s="50"/>
      <c r="T1658" s="22"/>
      <c r="U1658" s="22"/>
      <c r="V1658" s="49"/>
      <c r="W1658" s="50"/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v>0</v>
      </c>
      <c r="E1659" s="35"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v>69594.75</v>
      </c>
      <c r="E1660" s="35">
        <v>75210.5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/>
      <c r="S1660" s="48"/>
      <c r="T1660" s="19"/>
      <c r="U1660" s="19"/>
      <c r="V1660" s="47"/>
      <c r="W1660" s="48"/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v>98478.75</v>
      </c>
      <c r="E1661" s="35">
        <v>136559.25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/>
      <c r="S1661" s="48"/>
      <c r="T1661" s="19"/>
      <c r="U1661" s="19"/>
      <c r="V1661" s="47"/>
      <c r="W1661" s="48"/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v>88939.25</v>
      </c>
      <c r="E1662" s="35">
        <v>88939.25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/>
      <c r="S1662" s="50"/>
      <c r="T1662" s="22"/>
      <c r="U1662" s="22"/>
      <c r="V1662" s="49"/>
      <c r="W1662" s="50"/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v>0</v>
      </c>
      <c r="E1663" s="35">
        <v>0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/>
      <c r="S1663" s="50"/>
      <c r="T1663" s="22"/>
      <c r="U1663" s="22"/>
      <c r="V1663" s="49"/>
      <c r="W1663" s="50"/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v>0</v>
      </c>
      <c r="E1664" s="35">
        <v>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v>11044</v>
      </c>
      <c r="E1665" s="35">
        <v>49013.119999999995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/>
      <c r="S1665" s="50"/>
      <c r="T1665" s="22"/>
      <c r="U1665" s="22"/>
      <c r="V1665" s="49"/>
      <c r="W1665" s="50"/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v>291176.5</v>
      </c>
      <c r="E1666" s="35">
        <v>266633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/>
      <c r="S1666" s="48"/>
      <c r="T1666" s="19"/>
      <c r="U1666" s="19"/>
      <c r="V1666" s="47"/>
      <c r="W1666" s="48"/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v>58729.5</v>
      </c>
      <c r="E1667" s="35">
        <v>49504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/>
      <c r="S1667" s="48"/>
      <c r="T1667" s="19"/>
      <c r="U1667" s="19"/>
      <c r="V1667" s="47"/>
      <c r="W1667" s="48"/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v>0</v>
      </c>
      <c r="E1668" s="35"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v>0</v>
      </c>
      <c r="E1669" s="35"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v>0</v>
      </c>
      <c r="E1670" s="35"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v>0</v>
      </c>
      <c r="E1671" s="35"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v>0</v>
      </c>
      <c r="E1672" s="35"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v>0</v>
      </c>
      <c r="E1673" s="35"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v>0</v>
      </c>
      <c r="E1674" s="35"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v>3330006.14</v>
      </c>
      <c r="E1675" s="35">
        <v>2438385.27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/>
      <c r="S1675" s="48"/>
      <c r="T1675" s="19"/>
      <c r="U1675" s="19"/>
      <c r="V1675" s="47"/>
      <c r="W1675" s="48"/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v>65750</v>
      </c>
      <c r="E1676" s="35">
        <v>36685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/>
      <c r="S1676" s="48"/>
      <c r="T1676" s="19"/>
      <c r="U1676" s="19"/>
      <c r="V1676" s="47"/>
      <c r="W1676" s="48"/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v>756852</v>
      </c>
      <c r="E1677" s="35">
        <v>799592.23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/>
      <c r="S1677" s="48"/>
      <c r="T1677" s="19"/>
      <c r="U1677" s="19"/>
      <c r="V1677" s="47"/>
      <c r="W1677" s="48"/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v>1300445</v>
      </c>
      <c r="E1678" s="35">
        <v>1305234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/>
      <c r="S1678" s="48"/>
      <c r="T1678" s="19"/>
      <c r="U1678" s="19"/>
      <c r="V1678" s="47"/>
      <c r="W1678" s="48"/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v>57294</v>
      </c>
      <c r="E1679" s="35">
        <v>51550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/>
      <c r="S1679" s="50"/>
      <c r="T1679" s="22"/>
      <c r="U1679" s="22"/>
      <c r="V1679" s="49"/>
      <c r="W1679" s="50"/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v>85327.26</v>
      </c>
      <c r="E1680" s="35">
        <v>78587.540000000008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/>
      <c r="S1680" s="48"/>
      <c r="T1680" s="19"/>
      <c r="U1680" s="19"/>
      <c r="V1680" s="47"/>
      <c r="W1680" s="48"/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v>12442</v>
      </c>
      <c r="E1681" s="35">
        <v>12442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/>
      <c r="S1681" s="48"/>
      <c r="T1681" s="19"/>
      <c r="U1681" s="19"/>
      <c r="V1681" s="47"/>
      <c r="W1681" s="48"/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v>0</v>
      </c>
      <c r="E1682" s="35">
        <v>180685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/>
      <c r="S1682" s="50"/>
      <c r="T1682" s="22"/>
      <c r="U1682" s="22"/>
      <c r="V1682" s="49"/>
      <c r="W1682" s="50"/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v>60508</v>
      </c>
      <c r="E1683" s="35">
        <v>50052.67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/>
      <c r="S1683" s="48"/>
      <c r="T1683" s="19"/>
      <c r="U1683" s="19"/>
      <c r="V1683" s="47"/>
      <c r="W1683" s="48"/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v>4080</v>
      </c>
      <c r="E1684" s="35">
        <v>4080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/>
      <c r="S1684" s="50"/>
      <c r="T1684" s="22"/>
      <c r="U1684" s="22"/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v>100614.6</v>
      </c>
      <c r="E1685" s="35">
        <v>100614.6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/>
      <c r="S1685" s="48"/>
      <c r="T1685" s="19"/>
      <c r="U1685" s="19"/>
      <c r="V1685" s="47"/>
      <c r="W1685" s="48"/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v>26187</v>
      </c>
      <c r="E1686" s="35">
        <v>26187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/>
      <c r="S1686" s="48"/>
      <c r="T1686" s="19"/>
      <c r="U1686" s="19"/>
      <c r="V1686" s="47"/>
      <c r="W1686" s="48"/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v>0</v>
      </c>
      <c r="E1687" s="35">
        <v>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/>
      <c r="S1687" s="50"/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v>162830</v>
      </c>
      <c r="E1688" s="35">
        <v>130900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/>
      <c r="S1688" s="48"/>
      <c r="T1688" s="19"/>
      <c r="U1688" s="19"/>
      <c r="V1688" s="47"/>
      <c r="W1688" s="48"/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v>164619</v>
      </c>
      <c r="E1689" s="35">
        <v>103999.83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/>
      <c r="S1689" s="48"/>
      <c r="T1689" s="19"/>
      <c r="U1689" s="19"/>
      <c r="V1689" s="47"/>
      <c r="W1689" s="48"/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v>9155</v>
      </c>
      <c r="E1690" s="35">
        <v>9155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/>
      <c r="S1690" s="48"/>
      <c r="T1690" s="19"/>
      <c r="U1690" s="19"/>
      <c r="V1690" s="47"/>
      <c r="W1690" s="48"/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v>0</v>
      </c>
      <c r="E1691" s="35">
        <v>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v>12614</v>
      </c>
      <c r="E1692" s="35">
        <v>12614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/>
      <c r="S1692" s="48"/>
      <c r="T1692" s="19"/>
      <c r="U1692" s="19"/>
      <c r="V1692" s="47"/>
      <c r="W1692" s="48"/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v>0</v>
      </c>
      <c r="E1693" s="35"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v>0</v>
      </c>
      <c r="E1694" s="35"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v>0</v>
      </c>
      <c r="E1695" s="35"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v>0</v>
      </c>
      <c r="E1696" s="35"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v>0</v>
      </c>
      <c r="E1697" s="35"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v>0</v>
      </c>
      <c r="E1698" s="35"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v>0</v>
      </c>
      <c r="E1699" s="35"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/>
      <c r="S1699" s="48"/>
      <c r="T1699" s="19"/>
      <c r="U1699" s="19"/>
      <c r="V1699" s="47"/>
      <c r="W1699" s="48"/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v>0</v>
      </c>
      <c r="E1700" s="35"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v>0</v>
      </c>
      <c r="E1701" s="35">
        <v>135211.12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/>
      <c r="S1701" s="48"/>
      <c r="T1701" s="19"/>
      <c r="U1701" s="19"/>
      <c r="V1701" s="47"/>
      <c r="W1701" s="48"/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v>0</v>
      </c>
      <c r="E1702" s="35"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/>
      <c r="S1702" s="48"/>
      <c r="T1702" s="19"/>
      <c r="U1702" s="19"/>
      <c r="V1702" s="47"/>
      <c r="W1702" s="48"/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v>0</v>
      </c>
      <c r="E1703" s="35"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v>0</v>
      </c>
      <c r="E1704" s="35">
        <v>236383.29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/>
      <c r="S1704" s="48"/>
      <c r="T1704" s="19"/>
      <c r="U1704" s="19"/>
      <c r="V1704" s="47"/>
      <c r="W1704" s="48"/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v>0</v>
      </c>
      <c r="E1705" s="35"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v>0</v>
      </c>
      <c r="E1706" s="35"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v>0</v>
      </c>
      <c r="E1707" s="35"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v>0</v>
      </c>
      <c r="E1708" s="35"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v>0</v>
      </c>
      <c r="E1709" s="35"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v>0</v>
      </c>
      <c r="E1710" s="35"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v>0</v>
      </c>
      <c r="E1711" s="35"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v>0</v>
      </c>
      <c r="E1712" s="35"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/>
      <c r="S1712" s="48"/>
      <c r="T1712" s="19"/>
      <c r="U1712" s="19"/>
      <c r="V1712" s="47"/>
      <c r="W1712" s="48"/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v>0</v>
      </c>
      <c r="E1713" s="35"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v>0</v>
      </c>
      <c r="E1714" s="35"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v>0</v>
      </c>
      <c r="E1715" s="35"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v>0</v>
      </c>
      <c r="E1716" s="35"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/>
      <c r="S1716" s="50"/>
      <c r="T1716" s="22"/>
      <c r="U1716" s="22"/>
      <c r="V1716" s="49"/>
      <c r="W1716" s="50"/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v>0</v>
      </c>
      <c r="E1717" s="35"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v>0</v>
      </c>
      <c r="E1718" s="35"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v>0</v>
      </c>
      <c r="E1719" s="35"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v>0</v>
      </c>
      <c r="E1720" s="35"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v>0</v>
      </c>
      <c r="E1721" s="35"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v>0</v>
      </c>
      <c r="E1722" s="35"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v>0</v>
      </c>
      <c r="E1723" s="35"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v>0</v>
      </c>
      <c r="E1724" s="35"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/>
      <c r="S1724" s="48"/>
      <c r="T1724" s="19"/>
      <c r="U1724" s="19"/>
      <c r="V1724" s="47"/>
      <c r="W1724" s="48"/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v>0</v>
      </c>
      <c r="E1725" s="35"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v>0</v>
      </c>
      <c r="E1726" s="35"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v>0</v>
      </c>
      <c r="E1727" s="35"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v>0</v>
      </c>
      <c r="E1728" s="35"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/>
      <c r="S1728" s="50"/>
      <c r="T1728" s="22"/>
      <c r="U1728" s="22"/>
      <c r="V1728" s="49"/>
      <c r="W1728" s="50"/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v>0</v>
      </c>
      <c r="E1729" s="35"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v>0</v>
      </c>
      <c r="E1730" s="35"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/>
      <c r="S1730" s="48"/>
      <c r="T1730" s="19"/>
      <c r="U1730" s="19"/>
      <c r="V1730" s="47"/>
      <c r="W1730" s="48"/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v>0</v>
      </c>
      <c r="E1731" s="35"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v>0</v>
      </c>
      <c r="E1732" s="35"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/>
      <c r="S1732" s="50"/>
      <c r="T1732" s="22"/>
      <c r="U1732" s="22"/>
      <c r="V1732" s="49"/>
      <c r="W1732" s="50"/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v>0</v>
      </c>
      <c r="E1733" s="35"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/>
      <c r="S1733" s="48"/>
      <c r="T1733" s="19"/>
      <c r="U1733" s="19"/>
      <c r="V1733" s="47"/>
      <c r="W1733" s="48"/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v>0</v>
      </c>
      <c r="E1734" s="35"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v>0</v>
      </c>
      <c r="E1735" s="35"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/>
      <c r="S1735" s="48"/>
      <c r="T1735" s="19"/>
      <c r="U1735" s="19"/>
      <c r="V1735" s="47"/>
      <c r="W1735" s="48"/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v>0</v>
      </c>
      <c r="E1736" s="35"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/>
      <c r="S1736" s="48"/>
      <c r="T1736" s="19"/>
      <c r="U1736" s="19"/>
      <c r="V1736" s="47"/>
      <c r="W1736" s="48"/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v>0</v>
      </c>
      <c r="E1737" s="35"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v>0</v>
      </c>
      <c r="E1738" s="35"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v>0</v>
      </c>
      <c r="E1739" s="35">
        <v>25820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/>
      <c r="S1739" s="48"/>
      <c r="T1739" s="19"/>
      <c r="U1739" s="19"/>
      <c r="V1739" s="47"/>
      <c r="W1739" s="48"/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v>0</v>
      </c>
      <c r="E1740" s="35"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v>0</v>
      </c>
      <c r="E1741" s="35">
        <v>49433.22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/>
      <c r="S1741" s="50"/>
      <c r="T1741" s="22"/>
      <c r="U1741" s="22"/>
      <c r="V1741" s="49"/>
      <c r="W1741" s="50"/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v>0</v>
      </c>
      <c r="E1742" s="35">
        <v>3130.7099999999996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/>
      <c r="S1742" s="48"/>
      <c r="T1742" s="19"/>
      <c r="U1742" s="19"/>
      <c r="V1742" s="47"/>
      <c r="W1742" s="48"/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v>0</v>
      </c>
      <c r="E1743" s="35"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v>0</v>
      </c>
      <c r="E1744" s="35">
        <v>19444.41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/>
      <c r="S1744" s="48"/>
      <c r="T1744" s="19"/>
      <c r="U1744" s="19"/>
      <c r="V1744" s="47"/>
      <c r="W1744" s="48"/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v>0</v>
      </c>
      <c r="E1745" s="35">
        <v>9972.19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/>
      <c r="S1745" s="48"/>
      <c r="T1745" s="19"/>
      <c r="U1745" s="19"/>
      <c r="V1745" s="47"/>
      <c r="W1745" s="48"/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v>0</v>
      </c>
      <c r="E1746" s="35"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v>0</v>
      </c>
      <c r="E1747" s="35"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v>0</v>
      </c>
      <c r="E1748" s="35"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v>0</v>
      </c>
      <c r="E1749" s="35"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/>
      <c r="S1749" s="48"/>
      <c r="T1749" s="19"/>
      <c r="U1749" s="19"/>
      <c r="V1749" s="47"/>
      <c r="W1749" s="48"/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v>0</v>
      </c>
      <c r="E1750" s="35"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v>0</v>
      </c>
      <c r="E1751" s="35">
        <v>110576.61000000002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/>
      <c r="S1751" s="48"/>
      <c r="T1751" s="19"/>
      <c r="U1751" s="19"/>
      <c r="V1751" s="47"/>
      <c r="W1751" s="48"/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v>0</v>
      </c>
      <c r="E1752" s="35"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/>
      <c r="S1752" s="48"/>
      <c r="T1752" s="19"/>
      <c r="U1752" s="19"/>
      <c r="V1752" s="47"/>
      <c r="W1752" s="48"/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v>0</v>
      </c>
      <c r="E1753" s="35"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v>0</v>
      </c>
      <c r="E1754" s="35"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/>
      <c r="S1754" s="48"/>
      <c r="T1754" s="19"/>
      <c r="U1754" s="19"/>
      <c r="V1754" s="47"/>
      <c r="W1754" s="48"/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v>0</v>
      </c>
      <c r="E1755" s="35">
        <v>0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/>
      <c r="S1755" s="48"/>
      <c r="T1755" s="19"/>
      <c r="U1755" s="19"/>
      <c r="V1755" s="47"/>
      <c r="W1755" s="48"/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v>0</v>
      </c>
      <c r="E1756" s="35"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v>0</v>
      </c>
      <c r="E1757" s="35">
        <v>6631.25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/>
      <c r="S1757" s="48"/>
      <c r="T1757" s="19"/>
      <c r="U1757" s="19"/>
      <c r="V1757" s="47"/>
      <c r="W1757" s="48"/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v>0</v>
      </c>
      <c r="E1758" s="35"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/>
      <c r="S1758" s="48"/>
      <c r="T1758" s="19"/>
      <c r="U1758" s="19"/>
      <c r="V1758" s="47"/>
      <c r="W1758" s="48"/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v>0</v>
      </c>
      <c r="E1759" s="35"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v>0</v>
      </c>
      <c r="E1760" s="35"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/>
      <c r="S1760" s="48"/>
      <c r="T1760" s="19"/>
      <c r="U1760" s="19"/>
      <c r="V1760" s="47"/>
      <c r="W1760" s="48"/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v>0</v>
      </c>
      <c r="E1761" s="35"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/>
      <c r="S1761" s="48"/>
      <c r="T1761" s="19"/>
      <c r="U1761" s="19"/>
      <c r="V1761" s="47"/>
      <c r="W1761" s="48"/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v>0</v>
      </c>
      <c r="E1762" s="35"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v>0</v>
      </c>
      <c r="E1763" s="35"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/>
      <c r="S1763" s="48"/>
      <c r="T1763" s="19"/>
      <c r="U1763" s="19"/>
      <c r="V1763" s="47"/>
      <c r="W1763" s="48"/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v>0</v>
      </c>
      <c r="E1764" s="35"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v>0</v>
      </c>
      <c r="E1765" s="35"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v>0</v>
      </c>
      <c r="E1766" s="35"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v>0</v>
      </c>
      <c r="E1767" s="35"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/>
      <c r="S1767" s="48"/>
      <c r="T1767" s="19"/>
      <c r="U1767" s="19"/>
      <c r="V1767" s="47"/>
      <c r="W1767" s="48"/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v>0</v>
      </c>
      <c r="E1768" s="35"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v>0</v>
      </c>
      <c r="E1769" s="35">
        <v>457194.67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/>
      <c r="S1769" s="48"/>
      <c r="T1769" s="19"/>
      <c r="U1769" s="19"/>
      <c r="V1769" s="47"/>
      <c r="W1769" s="48"/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v>0</v>
      </c>
      <c r="E1770" s="35"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/>
      <c r="S1770" s="48"/>
      <c r="T1770" s="19"/>
      <c r="U1770" s="19"/>
      <c r="V1770" s="47"/>
      <c r="W1770" s="48"/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v>0</v>
      </c>
      <c r="E1771" s="35"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v>0</v>
      </c>
      <c r="E1772" s="35"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/>
      <c r="S1772" s="48"/>
      <c r="T1772" s="19"/>
      <c r="U1772" s="19"/>
      <c r="V1772" s="47"/>
      <c r="W1772" s="48"/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v>0</v>
      </c>
      <c r="E1773" s="35"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v>0</v>
      </c>
      <c r="E1774" s="35"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v>0</v>
      </c>
      <c r="E1775" s="35"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v>0</v>
      </c>
      <c r="E1776" s="35"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/>
      <c r="S1776" s="48"/>
      <c r="T1776" s="19"/>
      <c r="U1776" s="19"/>
      <c r="V1776" s="47"/>
      <c r="W1776" s="48"/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v>0</v>
      </c>
      <c r="E1777" s="35"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v>0</v>
      </c>
      <c r="E1778" s="35"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/>
      <c r="S1778" s="48"/>
      <c r="T1778" s="19"/>
      <c r="U1778" s="19"/>
      <c r="V1778" s="47"/>
      <c r="W1778" s="48"/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v>0</v>
      </c>
      <c r="E1779" s="35"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v>0</v>
      </c>
      <c r="E1780" s="35"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v>0</v>
      </c>
      <c r="E1781" s="35"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v>0</v>
      </c>
      <c r="E1782" s="35"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v>0</v>
      </c>
      <c r="E1783" s="35"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v>0</v>
      </c>
      <c r="E1784" s="35"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v>0</v>
      </c>
      <c r="E1785" s="35"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v>0</v>
      </c>
      <c r="E1786" s="35"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v>0</v>
      </c>
      <c r="E1787" s="35"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v>0</v>
      </c>
      <c r="E1788" s="35"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v>0</v>
      </c>
      <c r="E1789" s="35"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v>0</v>
      </c>
      <c r="E1790" s="35"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v>15000</v>
      </c>
      <c r="E1791" s="35"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/>
      <c r="S1791" s="48"/>
      <c r="T1791" s="19"/>
      <c r="U1791" s="19"/>
      <c r="V1791" s="47"/>
      <c r="W1791" s="48"/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v>0</v>
      </c>
      <c r="E1792" s="35"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v>0</v>
      </c>
      <c r="E1793" s="35"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/>
      <c r="S1793" s="48"/>
      <c r="T1793" s="19"/>
      <c r="U1793" s="19"/>
      <c r="V1793" s="47"/>
      <c r="W1793" s="48"/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v>0</v>
      </c>
      <c r="E1794" s="35"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/>
      <c r="S1794" s="48"/>
      <c r="T1794" s="19"/>
      <c r="U1794" s="19"/>
      <c r="V1794" s="47"/>
      <c r="W1794" s="48"/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v>0</v>
      </c>
      <c r="E1795" s="35"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/>
      <c r="S1795" s="48"/>
      <c r="T1795" s="19"/>
      <c r="U1795" s="19"/>
      <c r="V1795" s="47"/>
      <c r="W1795" s="48"/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v>0</v>
      </c>
      <c r="E1796" s="35"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v>83300</v>
      </c>
      <c r="E1797" s="35"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/>
      <c r="S1797" s="48"/>
      <c r="T1797" s="19"/>
      <c r="U1797" s="19"/>
      <c r="V1797" s="47"/>
      <c r="W1797" s="48"/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v>0</v>
      </c>
      <c r="E1798" s="35"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/>
      <c r="S1798" s="48"/>
      <c r="T1798" s="19"/>
      <c r="U1798" s="19"/>
      <c r="V1798" s="47"/>
      <c r="W1798" s="48"/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v>0</v>
      </c>
      <c r="E1799" s="35"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/>
      <c r="S1799" s="48"/>
      <c r="T1799" s="19"/>
      <c r="U1799" s="19"/>
      <c r="V1799" s="47"/>
      <c r="W1799" s="48"/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v>0</v>
      </c>
      <c r="E1800" s="35"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v>0</v>
      </c>
      <c r="E1801" s="35">
        <v>69580.06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/>
      <c r="S1801" s="48"/>
      <c r="T1801" s="19"/>
      <c r="U1801" s="19"/>
      <c r="V1801" s="47"/>
      <c r="W1801" s="48"/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v>0</v>
      </c>
      <c r="E1802" s="35"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v>0</v>
      </c>
      <c r="E1803" s="35">
        <v>1408.0900000000001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/>
      <c r="S1803" s="48"/>
      <c r="T1803" s="19"/>
      <c r="U1803" s="19"/>
      <c r="V1803" s="47"/>
      <c r="W1803" s="48"/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v>0</v>
      </c>
      <c r="E1804" s="35">
        <v>32696.639999999999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/>
      <c r="S1804" s="48"/>
      <c r="T1804" s="19"/>
      <c r="U1804" s="19"/>
      <c r="V1804" s="47"/>
      <c r="W1804" s="48"/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v>0</v>
      </c>
      <c r="E1805" s="35">
        <v>12348.380000000001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/>
      <c r="S1805" s="48"/>
      <c r="T1805" s="19"/>
      <c r="U1805" s="19"/>
      <c r="V1805" s="47"/>
      <c r="W1805" s="48"/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v>0</v>
      </c>
      <c r="E1806" s="35"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v>0</v>
      </c>
      <c r="E1807" s="35">
        <v>350349.45999999996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/>
      <c r="S1807" s="48"/>
      <c r="T1807" s="19"/>
      <c r="U1807" s="19"/>
      <c r="V1807" s="47"/>
      <c r="W1807" s="48"/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v>0</v>
      </c>
      <c r="E1808" s="35">
        <v>112711.53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/>
      <c r="S1808" s="48"/>
      <c r="T1808" s="19"/>
      <c r="U1808" s="19"/>
      <c r="V1808" s="47"/>
      <c r="W1808" s="48"/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v>0</v>
      </c>
      <c r="E1809" s="35">
        <v>10470.66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/>
      <c r="S1809" s="48"/>
      <c r="T1809" s="19"/>
      <c r="U1809" s="19"/>
      <c r="V1809" s="47"/>
      <c r="W1809" s="48"/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v>0</v>
      </c>
      <c r="E1810" s="35"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v>0</v>
      </c>
      <c r="E1811" s="35"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v>0</v>
      </c>
      <c r="E1812" s="35"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v>0</v>
      </c>
      <c r="E1813" s="35"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/>
      <c r="S1813" s="48"/>
      <c r="T1813" s="19"/>
      <c r="U1813" s="19"/>
      <c r="V1813" s="47"/>
      <c r="W1813" s="48"/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v>0</v>
      </c>
      <c r="E1814" s="35"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v>0</v>
      </c>
      <c r="E1815" s="35"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/>
      <c r="S1815" s="48"/>
      <c r="T1815" s="19"/>
      <c r="U1815" s="19"/>
      <c r="V1815" s="47"/>
      <c r="W1815" s="48"/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v>0</v>
      </c>
      <c r="E1816" s="35"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/>
      <c r="S1816" s="48"/>
      <c r="T1816" s="19"/>
      <c r="U1816" s="19"/>
      <c r="V1816" s="47"/>
      <c r="W1816" s="48"/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v>0</v>
      </c>
      <c r="E1817" s="35"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v>0</v>
      </c>
      <c r="E1818" s="35"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/>
      <c r="S1818" s="48"/>
      <c r="T1818" s="19"/>
      <c r="U1818" s="19"/>
      <c r="V1818" s="47"/>
      <c r="W1818" s="48"/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v>0</v>
      </c>
      <c r="E1819" s="35"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v>0</v>
      </c>
      <c r="E1820" s="35"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v>0</v>
      </c>
      <c r="E1821" s="35"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v>0</v>
      </c>
      <c r="E1822" s="35"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v>0</v>
      </c>
      <c r="E1823" s="35"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v>0</v>
      </c>
      <c r="E1824" s="35"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v>0</v>
      </c>
      <c r="E1825" s="35"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v>0</v>
      </c>
      <c r="E1826" s="35"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v>0</v>
      </c>
      <c r="E1827" s="35"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v>0</v>
      </c>
      <c r="E1828" s="35"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v>0</v>
      </c>
      <c r="E1829" s="35"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v>0</v>
      </c>
      <c r="E1830" s="35"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v>0</v>
      </c>
      <c r="E1831" s="35"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v>0</v>
      </c>
      <c r="E1832" s="35"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v>0</v>
      </c>
      <c r="E1833" s="35"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v>0</v>
      </c>
      <c r="E1834" s="35"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v>0</v>
      </c>
      <c r="E1835" s="35"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v>0</v>
      </c>
      <c r="E1836" s="35"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v>0</v>
      </c>
      <c r="E1837" s="35"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v>0</v>
      </c>
      <c r="E1838" s="35"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v>0</v>
      </c>
      <c r="E1839" s="35"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v>0</v>
      </c>
      <c r="E1840" s="35"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v>0</v>
      </c>
      <c r="E1841" s="35"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v>0</v>
      </c>
      <c r="E1842" s="35"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v>2171404.2300000004</v>
      </c>
      <c r="E1843" s="35">
        <v>2777163.73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/>
      <c r="S1843" s="48"/>
      <c r="T1843" s="19"/>
      <c r="U1843" s="19"/>
      <c r="V1843" s="47"/>
      <c r="W1843" s="48"/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v>1082163.3999999999</v>
      </c>
      <c r="E1844" s="35">
        <v>767052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/>
      <c r="S1844" s="48"/>
      <c r="T1844" s="19"/>
      <c r="U1844" s="19"/>
      <c r="V1844" s="47"/>
      <c r="W1844" s="48"/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v>1074941</v>
      </c>
      <c r="E1845" s="35">
        <v>1320045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/>
      <c r="S1845" s="48"/>
      <c r="T1845" s="19"/>
      <c r="U1845" s="19"/>
      <c r="V1845" s="47"/>
      <c r="W1845" s="48"/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v>590334.6</v>
      </c>
      <c r="E1846" s="35">
        <v>540435.6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/>
      <c r="S1846" s="48"/>
      <c r="T1846" s="19"/>
      <c r="U1846" s="19"/>
      <c r="V1846" s="47"/>
      <c r="W1846" s="48"/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v>786430.3600000001</v>
      </c>
      <c r="E1847" s="35">
        <v>619388.47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/>
      <c r="S1847" s="48"/>
      <c r="T1847" s="19"/>
      <c r="U1847" s="19"/>
      <c r="V1847" s="47"/>
      <c r="W1847" s="48"/>
      <c r="X1847" s="19"/>
      <c r="Y1847" s="19"/>
      <c r="Z1847" s="47"/>
      <c r="AA1847" s="48"/>
      <c r="AB1847" s="19"/>
      <c r="AC1847" s="19"/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v>313290</v>
      </c>
      <c r="E1848" s="35">
        <v>122000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/>
      <c r="S1848" s="48"/>
      <c r="T1848" s="19"/>
      <c r="U1848" s="19"/>
      <c r="V1848" s="47"/>
      <c r="W1848" s="48"/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v>0</v>
      </c>
      <c r="E1849" s="35"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v>0</v>
      </c>
      <c r="E1850" s="35"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v>0</v>
      </c>
      <c r="E1851" s="35"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v>31500</v>
      </c>
      <c r="E1852" s="35">
        <v>65750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/>
      <c r="S1852" s="48"/>
      <c r="T1852" s="19"/>
      <c r="U1852" s="19"/>
      <c r="V1852" s="47"/>
      <c r="W1852" s="48"/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v>206412.58000000002</v>
      </c>
      <c r="E1853" s="35">
        <v>105015.26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/>
      <c r="S1853" s="48"/>
      <c r="T1853" s="19"/>
      <c r="U1853" s="19"/>
      <c r="V1853" s="47"/>
      <c r="W1853" s="48"/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v>84951</v>
      </c>
      <c r="E1854" s="35">
        <v>57294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/>
      <c r="S1854" s="50"/>
      <c r="T1854" s="22"/>
      <c r="U1854" s="22"/>
      <c r="V1854" s="49"/>
      <c r="W1854" s="50"/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v>0</v>
      </c>
      <c r="E1855" s="35"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v>411068</v>
      </c>
      <c r="E1856" s="35">
        <v>260376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/>
      <c r="S1856" s="48"/>
      <c r="T1856" s="19"/>
      <c r="U1856" s="19"/>
      <c r="V1856" s="47"/>
      <c r="W1856" s="48"/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v>67400</v>
      </c>
      <c r="E1857" s="35">
        <v>69300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/>
      <c r="S1857" s="50"/>
      <c r="T1857" s="22"/>
      <c r="U1857" s="22"/>
      <c r="V1857" s="49"/>
      <c r="W1857" s="50"/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v>0</v>
      </c>
      <c r="E1858" s="35"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v>0</v>
      </c>
      <c r="E1859" s="35"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v>130000</v>
      </c>
      <c r="E1860" s="35">
        <v>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/>
      <c r="S1860" s="50"/>
      <c r="T1860" s="22"/>
      <c r="U1860" s="22"/>
      <c r="V1860" s="49"/>
      <c r="W1860" s="50"/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v>2033613.5</v>
      </c>
      <c r="E1861" s="35">
        <v>2090291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/>
      <c r="S1861" s="48"/>
      <c r="T1861" s="19"/>
      <c r="U1861" s="19"/>
      <c r="V1861" s="47"/>
      <c r="W1861" s="48"/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v>25435</v>
      </c>
      <c r="E1862" s="35"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v>59279.25</v>
      </c>
      <c r="E1863" s="35"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v>0</v>
      </c>
      <c r="E1864" s="35"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v>82407.27</v>
      </c>
      <c r="E1865" s="35">
        <v>77029.460000000006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/>
      <c r="S1865" s="50"/>
      <c r="T1865" s="22"/>
      <c r="U1865" s="22"/>
      <c r="V1865" s="49"/>
      <c r="W1865" s="50"/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v>0</v>
      </c>
      <c r="E1866" s="35"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v>38284.5</v>
      </c>
      <c r="E1867" s="35">
        <v>47549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/>
      <c r="S1867" s="50"/>
      <c r="T1867" s="22"/>
      <c r="U1867" s="22"/>
      <c r="V1867" s="49"/>
      <c r="W1867" s="50"/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v>0</v>
      </c>
      <c r="E1868" s="35"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v>0</v>
      </c>
      <c r="E1869" s="35"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v>0</v>
      </c>
      <c r="E1870" s="35"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v>0</v>
      </c>
      <c r="E1871" s="35"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v>0</v>
      </c>
      <c r="E1872" s="35"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v>0</v>
      </c>
      <c r="E1873" s="35"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v>51708.55</v>
      </c>
      <c r="E1874" s="35">
        <v>0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v>308510</v>
      </c>
      <c r="E1875" s="35">
        <v>44340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/>
      <c r="S1875" s="48"/>
      <c r="T1875" s="19"/>
      <c r="U1875" s="19"/>
      <c r="V1875" s="47"/>
      <c r="W1875" s="48"/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v>0</v>
      </c>
      <c r="E1876" s="35"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v>0</v>
      </c>
      <c r="E1877" s="35"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v>0</v>
      </c>
      <c r="E1878" s="35"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v>0</v>
      </c>
      <c r="E1879" s="35"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v>0</v>
      </c>
      <c r="E1880" s="35"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v>3115600</v>
      </c>
      <c r="E1881" s="35">
        <v>3125600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/>
      <c r="S1881" s="48"/>
      <c r="T1881" s="19"/>
      <c r="U1881" s="19"/>
      <c r="V1881" s="47"/>
      <c r="W1881" s="48"/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v>0</v>
      </c>
      <c r="E1882" s="35"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v>0</v>
      </c>
      <c r="E1883" s="35"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v>0</v>
      </c>
      <c r="E1884" s="35"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v>3561500</v>
      </c>
      <c r="E1885" s="35">
        <v>1783300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/>
      <c r="S1885" s="48"/>
      <c r="T1885" s="19"/>
      <c r="U1885" s="19"/>
      <c r="V1885" s="47"/>
      <c r="W1885" s="48"/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v>0</v>
      </c>
      <c r="E1886" s="35"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v>1024096.9</v>
      </c>
      <c r="E1887" s="35">
        <v>691543.59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/>
      <c r="S1887" s="48"/>
      <c r="T1887" s="19"/>
      <c r="U1887" s="19"/>
      <c r="V1887" s="47"/>
      <c r="W1887" s="48"/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v>99844</v>
      </c>
      <c r="E1888" s="35"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/>
      <c r="S1888" s="50"/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v>0</v>
      </c>
      <c r="E1889" s="35"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v>108941.54000000001</v>
      </c>
      <c r="E1890" s="35">
        <v>45018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/>
      <c r="S1890" s="50"/>
      <c r="T1890" s="22"/>
      <c r="U1890" s="22"/>
      <c r="V1890" s="49"/>
      <c r="W1890" s="50"/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v>0</v>
      </c>
      <c r="E1891" s="35"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v>0</v>
      </c>
      <c r="E1892" s="35"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v>8500</v>
      </c>
      <c r="E1893" s="35">
        <v>283275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/>
      <c r="S1893" s="50"/>
      <c r="T1893" s="22"/>
      <c r="U1893" s="22"/>
      <c r="V1893" s="49"/>
      <c r="W1893" s="50"/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v>58473.5</v>
      </c>
      <c r="E1894" s="35">
        <v>211245.87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/>
      <c r="U1894" s="22"/>
      <c r="V1894" s="49"/>
      <c r="W1894" s="50"/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v>354.21</v>
      </c>
      <c r="E1895" s="35"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/>
      <c r="S1895" s="50"/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v>0</v>
      </c>
      <c r="E1896" s="35">
        <v>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v>0</v>
      </c>
      <c r="E1897" s="35"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v>295098.42999999993</v>
      </c>
      <c r="E1898" s="35">
        <v>278842.35000000003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/>
      <c r="S1898" s="48"/>
      <c r="T1898" s="19"/>
      <c r="U1898" s="19"/>
      <c r="V1898" s="47"/>
      <c r="W1898" s="48"/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v>0</v>
      </c>
      <c r="E1899" s="35"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v>0</v>
      </c>
      <c r="E1900" s="35"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v>130354</v>
      </c>
      <c r="E1901" s="35">
        <v>131273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/>
      <c r="S1901" s="48"/>
      <c r="T1901" s="19"/>
      <c r="U1901" s="19"/>
      <c r="V1901" s="47"/>
      <c r="W1901" s="48"/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v>0</v>
      </c>
      <c r="E1902" s="35">
        <v>0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v>0</v>
      </c>
      <c r="E1903" s="35">
        <v>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/>
      <c r="S1903" s="50"/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v>356467.46</v>
      </c>
      <c r="E1904" s="35">
        <v>356467.46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/>
      <c r="S1904" s="48"/>
      <c r="T1904" s="19"/>
      <c r="U1904" s="19"/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v>1068000</v>
      </c>
      <c r="E1905" s="35">
        <v>890000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/>
      <c r="S1905" s="48"/>
      <c r="T1905" s="19"/>
      <c r="U1905" s="19"/>
      <c r="V1905" s="47"/>
      <c r="W1905" s="48"/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v>1079807.51</v>
      </c>
      <c r="E1906" s="35">
        <v>959437.51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/>
      <c r="S1906" s="50"/>
      <c r="T1906" s="22"/>
      <c r="U1906" s="22"/>
      <c r="V1906" s="49"/>
      <c r="W1906" s="50"/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v>0</v>
      </c>
      <c r="E1907" s="35"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v>0</v>
      </c>
      <c r="E1908" s="35"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v>450</v>
      </c>
      <c r="E1909" s="35">
        <v>5210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/>
      <c r="S1909" s="50"/>
      <c r="T1909" s="22"/>
      <c r="U1909" s="22"/>
      <c r="V1909" s="49"/>
      <c r="W1909" s="50"/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v>15091</v>
      </c>
      <c r="E1910" s="35">
        <v>13677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/>
      <c r="S1910" s="50"/>
      <c r="T1910" s="22"/>
      <c r="U1910" s="22"/>
      <c r="V1910" s="49"/>
      <c r="W1910" s="50"/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v>0</v>
      </c>
      <c r="E1911" s="35">
        <v>8255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/>
      <c r="S1911" s="50"/>
      <c r="T1911" s="22"/>
      <c r="U1911" s="22"/>
      <c r="V1911" s="49"/>
      <c r="W1911" s="50"/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v>0</v>
      </c>
      <c r="E1912" s="35">
        <v>0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/>
      <c r="S1912" s="50"/>
      <c r="T1912" s="22"/>
      <c r="U1912" s="22"/>
      <c r="V1912" s="49"/>
      <c r="W1912" s="50"/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v>0</v>
      </c>
      <c r="E1913" s="35"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v>0</v>
      </c>
      <c r="E1914" s="35"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v>0</v>
      </c>
      <c r="E1915" s="35">
        <v>0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v>0</v>
      </c>
      <c r="E1916" s="35"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v>0</v>
      </c>
      <c r="E1917" s="35"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v>0</v>
      </c>
      <c r="E1918" s="35"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v>0</v>
      </c>
      <c r="E1919" s="35"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v>0</v>
      </c>
      <c r="E1920" s="35"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v>0</v>
      </c>
      <c r="E1921" s="35"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v>0</v>
      </c>
      <c r="E1922" s="35"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v>0</v>
      </c>
      <c r="E1923" s="35"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v>0</v>
      </c>
      <c r="E1924" s="35"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v>0</v>
      </c>
      <c r="E1925" s="35"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v>0</v>
      </c>
      <c r="E1926" s="35"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v>0</v>
      </c>
      <c r="E1927" s="35"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v>0</v>
      </c>
      <c r="E1928" s="35"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v>112095.36</v>
      </c>
      <c r="E1929" s="35">
        <v>0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/>
      <c r="S1929" s="50"/>
      <c r="T1929" s="22"/>
      <c r="U1929" s="22"/>
      <c r="V1929" s="49"/>
      <c r="W1929" s="50"/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v>437887</v>
      </c>
      <c r="E1930" s="35">
        <v>26490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/>
      <c r="S1930" s="48"/>
      <c r="T1930" s="19"/>
      <c r="U1930" s="19"/>
      <c r="V1930" s="47"/>
      <c r="W1930" s="48"/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v>1107293.94</v>
      </c>
      <c r="E1931" s="35">
        <v>367669.99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/>
      <c r="S1931" s="48"/>
      <c r="T1931" s="19"/>
      <c r="U1931" s="19"/>
      <c r="V1931" s="47"/>
      <c r="W1931" s="48"/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v>0</v>
      </c>
      <c r="E1932" s="35">
        <v>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v>0</v>
      </c>
      <c r="E1933" s="35"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/>
      <c r="S1933" s="48"/>
      <c r="T1933" s="19"/>
      <c r="U1933" s="19"/>
      <c r="V1933" s="47"/>
      <c r="W1933" s="48"/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v>0</v>
      </c>
      <c r="E1934" s="35"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v>0</v>
      </c>
      <c r="E1935" s="35"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v>0</v>
      </c>
      <c r="E1936" s="35"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v>0</v>
      </c>
      <c r="E1937" s="35"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v>0</v>
      </c>
      <c r="E1938" s="35"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v>0</v>
      </c>
      <c r="E1939" s="35"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v>0</v>
      </c>
      <c r="E1940" s="35"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v>0</v>
      </c>
      <c r="E1941" s="35"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v>0</v>
      </c>
      <c r="E1942" s="35"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v>0</v>
      </c>
      <c r="E1943" s="35"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v>0</v>
      </c>
      <c r="E1944" s="35"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v>0</v>
      </c>
      <c r="E1945" s="35"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v>0</v>
      </c>
      <c r="E1946" s="35"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v>0</v>
      </c>
      <c r="E1947" s="35"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v>0</v>
      </c>
      <c r="E1948" s="35"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v>0</v>
      </c>
      <c r="E1949" s="35"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v>0</v>
      </c>
      <c r="E1950" s="35">
        <v>580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/>
      <c r="S1950" s="48"/>
      <c r="T1950" s="19"/>
      <c r="U1950" s="19"/>
      <c r="V1950" s="47"/>
      <c r="W1950" s="48"/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v>0</v>
      </c>
      <c r="E1951" s="35">
        <v>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/>
      <c r="W1951" s="50"/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v>0</v>
      </c>
      <c r="E1952" s="35">
        <v>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/>
      <c r="W1952" s="50"/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v>0</v>
      </c>
      <c r="E1953" s="35">
        <v>32550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/>
      <c r="S1953" s="48"/>
      <c r="T1953" s="19"/>
      <c r="U1953" s="19"/>
      <c r="V1953" s="47"/>
      <c r="W1953" s="48"/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v>0</v>
      </c>
      <c r="E1954" s="35"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v>0</v>
      </c>
      <c r="E1955" s="35"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v>0</v>
      </c>
      <c r="E1956" s="35">
        <v>6720.25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/>
      <c r="S1956" s="50"/>
      <c r="T1956" s="22"/>
      <c r="U1956" s="22"/>
      <c r="V1956" s="49"/>
      <c r="W1956" s="50"/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v>9238.75</v>
      </c>
      <c r="E1957" s="35">
        <v>633502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/>
      <c r="S1957" s="48"/>
      <c r="T1957" s="19"/>
      <c r="U1957" s="19"/>
      <c r="V1957" s="47"/>
      <c r="W1957" s="48"/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v>0</v>
      </c>
      <c r="E1958" s="35">
        <v>281593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/>
      <c r="S1958" s="48"/>
      <c r="T1958" s="19"/>
      <c r="U1958" s="19"/>
      <c r="V1958" s="47"/>
      <c r="W1958" s="48"/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v>0</v>
      </c>
      <c r="E1959" s="35"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v>0</v>
      </c>
      <c r="E1960" s="35"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v>0</v>
      </c>
      <c r="E1961" s="35"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v>0</v>
      </c>
      <c r="E1962" s="35"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v>875</v>
      </c>
      <c r="E1963" s="35">
        <v>1636409.5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/>
      <c r="S1963" s="48"/>
      <c r="T1963" s="19"/>
      <c r="U1963" s="19"/>
      <c r="V1963" s="47"/>
      <c r="W1963" s="48"/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v>0</v>
      </c>
      <c r="E1964" s="35">
        <v>247881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/>
      <c r="S1964" s="48"/>
      <c r="T1964" s="19"/>
      <c r="U1964" s="19"/>
      <c r="V1964" s="47"/>
      <c r="W1964" s="48"/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v>11320.669999999998</v>
      </c>
      <c r="E1965" s="35"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/>
      <c r="S1965" s="48"/>
      <c r="T1965" s="19"/>
      <c r="U1965" s="19"/>
      <c r="V1965" s="47"/>
      <c r="W1965" s="48"/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v>2373.88</v>
      </c>
      <c r="E1966" s="35">
        <v>101727.27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/>
      <c r="S1966" s="48"/>
      <c r="T1966" s="19"/>
      <c r="U1966" s="19"/>
      <c r="V1966" s="47"/>
      <c r="W1966" s="48"/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v>120</v>
      </c>
      <c r="E1967" s="35">
        <v>64569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/>
      <c r="S1967" s="48"/>
      <c r="T1967" s="19"/>
      <c r="U1967" s="19"/>
      <c r="V1967" s="47"/>
      <c r="W1967" s="48"/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v>0</v>
      </c>
      <c r="E1968" s="35">
        <v>98478.75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/>
      <c r="S1968" s="48"/>
      <c r="T1968" s="19"/>
      <c r="U1968" s="19"/>
      <c r="V1968" s="47"/>
      <c r="W1968" s="48"/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v>236.5</v>
      </c>
      <c r="E1969" s="35">
        <v>291176.5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/>
      <c r="S1969" s="48"/>
      <c r="T1969" s="19"/>
      <c r="U1969" s="19"/>
      <c r="V1969" s="47"/>
      <c r="W1969" s="48"/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v>0</v>
      </c>
      <c r="E1970" s="35">
        <v>58729.5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/>
      <c r="S1970" s="48"/>
      <c r="T1970" s="19"/>
      <c r="U1970" s="19"/>
      <c r="V1970" s="47"/>
      <c r="W1970" s="48"/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v>1360.26</v>
      </c>
      <c r="E1971" s="35"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/>
      <c r="S1971" s="48"/>
      <c r="T1971" s="19"/>
      <c r="U1971" s="19"/>
      <c r="V1971" s="47"/>
      <c r="W1971" s="48"/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v>0</v>
      </c>
      <c r="E1972" s="35">
        <v>5144.51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/>
      <c r="S1972" s="48"/>
      <c r="T1972" s="19"/>
      <c r="U1972" s="19"/>
      <c r="V1972" s="47"/>
      <c r="W1972" s="48"/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v>0</v>
      </c>
      <c r="E1973" s="35"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v>0</v>
      </c>
      <c r="E1974" s="35"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v>0</v>
      </c>
      <c r="E1975" s="35"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/>
      <c r="S1975" s="50"/>
      <c r="T1975" s="22"/>
      <c r="U1975" s="22"/>
      <c r="V1975" s="49"/>
      <c r="W1975" s="50"/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v>0</v>
      </c>
      <c r="E1976" s="35">
        <v>7443.91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/>
      <c r="S1976" s="50"/>
      <c r="T1976" s="22"/>
      <c r="U1976" s="22"/>
      <c r="V1976" s="49"/>
      <c r="W1976" s="50"/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v>86479.2</v>
      </c>
      <c r="E1977" s="35">
        <v>8210693.25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/>
      <c r="S1977" s="48"/>
      <c r="T1977" s="19"/>
      <c r="U1977" s="19"/>
      <c r="V1977" s="47"/>
      <c r="W1977" s="48"/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v>10456.299999999999</v>
      </c>
      <c r="E1978" s="35">
        <v>3414724.71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/>
      <c r="S1978" s="48"/>
      <c r="T1978" s="19"/>
      <c r="U1978" s="19"/>
      <c r="V1978" s="47"/>
      <c r="W1978" s="48"/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v>88502.25</v>
      </c>
      <c r="E1979" s="35">
        <v>214813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/>
      <c r="S1979" s="48"/>
      <c r="T1979" s="19"/>
      <c r="U1979" s="19"/>
      <c r="V1979" s="47"/>
      <c r="W1979" s="48"/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v>0</v>
      </c>
      <c r="E1980" s="35"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v>0</v>
      </c>
      <c r="E1981" s="35"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v>0</v>
      </c>
      <c r="E1982" s="35">
        <v>0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/>
      <c r="S1982" s="50"/>
      <c r="T1982" s="22"/>
      <c r="U1982" s="22"/>
      <c r="V1982" s="49"/>
      <c r="W1982" s="50"/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v>11300775.09</v>
      </c>
      <c r="E1983" s="35">
        <v>32625505.859999999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/>
      <c r="S1983" s="48"/>
      <c r="T1983" s="19"/>
      <c r="U1983" s="19"/>
      <c r="V1983" s="47"/>
      <c r="W1983" s="48"/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v>0</v>
      </c>
      <c r="E1984" s="35"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v>1000379.6</v>
      </c>
      <c r="E1985" s="35">
        <v>6195783.3200000003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/>
      <c r="S1985" s="48"/>
      <c r="T1985" s="19"/>
      <c r="U1985" s="19"/>
      <c r="V1985" s="47"/>
      <c r="W1985" s="48"/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v>0</v>
      </c>
      <c r="E1986" s="35">
        <v>430415.75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/>
      <c r="S1986" s="48"/>
      <c r="T1986" s="19"/>
      <c r="U1986" s="19"/>
      <c r="V1986" s="47"/>
      <c r="W1986" s="48"/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v>0</v>
      </c>
      <c r="E1987" s="35">
        <v>829782.13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/>
      <c r="S1987" s="48"/>
      <c r="T1987" s="19"/>
      <c r="U1987" s="19"/>
      <c r="V1987" s="47"/>
      <c r="W1987" s="48"/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v>0</v>
      </c>
      <c r="E1988" s="35">
        <v>231297.65999999997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/>
      <c r="S1988" s="48"/>
      <c r="T1988" s="19"/>
      <c r="U1988" s="19"/>
      <c r="V1988" s="47"/>
      <c r="W1988" s="48"/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v>50458.75</v>
      </c>
      <c r="E1989" s="35"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v>569852.68999999994</v>
      </c>
      <c r="E1990" s="35"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/>
      <c r="S1990" s="48"/>
      <c r="T1990" s="19"/>
      <c r="U1990" s="19"/>
      <c r="V1990" s="47"/>
      <c r="W1990" s="48"/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v>0</v>
      </c>
      <c r="E1991" s="35">
        <v>1206402.53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/>
      <c r="S1991" s="48"/>
      <c r="T1991" s="19"/>
      <c r="U1991" s="19"/>
      <c r="V1991" s="47"/>
      <c r="W1991" s="48"/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v>19794.25</v>
      </c>
      <c r="E1992" s="35"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/>
      <c r="S1992" s="48"/>
      <c r="T1992" s="19"/>
      <c r="U1992" s="19"/>
      <c r="V1992" s="47"/>
      <c r="W1992" s="48"/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v>374.25</v>
      </c>
      <c r="E1993" s="35">
        <v>677100.25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/>
      <c r="S1993" s="48"/>
      <c r="T1993" s="19"/>
      <c r="U1993" s="19"/>
      <c r="V1993" s="47"/>
      <c r="W1993" s="48"/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v>3159</v>
      </c>
      <c r="E1994" s="35">
        <v>837136.75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/>
      <c r="S1994" s="50"/>
      <c r="T1994" s="22"/>
      <c r="U1994" s="22"/>
      <c r="V1994" s="49"/>
      <c r="W1994" s="50"/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v>0</v>
      </c>
      <c r="E1995" s="35"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v>0</v>
      </c>
      <c r="E1996" s="35">
        <v>1000000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/>
      <c r="S1996" s="50"/>
      <c r="T1996" s="22"/>
      <c r="U1996" s="22"/>
      <c r="V1996" s="49"/>
      <c r="W1996" s="50"/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v>5307</v>
      </c>
      <c r="E1997" s="35">
        <v>151989.20000000001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/>
      <c r="S1997" s="48"/>
      <c r="T1997" s="19"/>
      <c r="U1997" s="19"/>
      <c r="V1997" s="47"/>
      <c r="W1997" s="48"/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v>0</v>
      </c>
      <c r="E1998" s="35">
        <v>10456.299999999999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/>
      <c r="S1998" s="48"/>
      <c r="T1998" s="19"/>
      <c r="U1998" s="19"/>
      <c r="V1998" s="47"/>
      <c r="W1998" s="48"/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v>0</v>
      </c>
      <c r="E1999" s="35"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v>0</v>
      </c>
      <c r="E2000" s="35"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v>0</v>
      </c>
      <c r="E2001" s="35"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v>0</v>
      </c>
      <c r="E2002" s="35"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v>0</v>
      </c>
      <c r="E2003" s="35"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v>7920.56</v>
      </c>
      <c r="E2004" s="35"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/>
      <c r="S2004" s="50"/>
      <c r="T2004" s="22"/>
      <c r="U2004" s="22"/>
      <c r="V2004" s="49"/>
      <c r="W2004" s="50"/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v>0</v>
      </c>
      <c r="E2005" s="35"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v>0</v>
      </c>
      <c r="E2006" s="35"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v>17624972</v>
      </c>
      <c r="E2007" s="35"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/>
      <c r="S2007" s="48"/>
      <c r="T2007" s="19"/>
      <c r="U2007" s="19"/>
      <c r="V2007" s="47"/>
      <c r="W2007" s="48"/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v>1470782.4</v>
      </c>
      <c r="E2008" s="35"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/>
      <c r="S2008" s="48"/>
      <c r="T2008" s="19"/>
      <c r="U2008" s="19"/>
      <c r="V2008" s="47"/>
      <c r="W2008" s="48"/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v>3200728.22</v>
      </c>
      <c r="E2009" s="35"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/>
      <c r="S2009" s="48"/>
      <c r="T2009" s="19"/>
      <c r="U2009" s="19"/>
      <c r="V2009" s="47"/>
      <c r="W2009" s="48"/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v>0</v>
      </c>
      <c r="E2010" s="35">
        <v>0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v>3126.5</v>
      </c>
      <c r="E2011" s="35">
        <v>424483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/>
      <c r="S2011" s="48"/>
      <c r="T2011" s="19"/>
      <c r="U2011" s="19"/>
      <c r="V2011" s="47"/>
      <c r="W2011" s="48"/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v>0</v>
      </c>
      <c r="E2012" s="35">
        <v>159354.75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/>
      <c r="S2012" s="48"/>
      <c r="T2012" s="19"/>
      <c r="U2012" s="19"/>
      <c r="V2012" s="47"/>
      <c r="W2012" s="48"/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v>0</v>
      </c>
      <c r="E2013" s="35"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v>0</v>
      </c>
      <c r="E2014" s="35"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v>396</v>
      </c>
      <c r="E2015" s="35">
        <v>118384.75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/>
      <c r="S2015" s="50"/>
      <c r="T2015" s="22"/>
      <c r="U2015" s="22"/>
      <c r="V2015" s="49"/>
      <c r="W2015" s="50"/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v>0</v>
      </c>
      <c r="E2016" s="35">
        <v>24979.75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/>
      <c r="S2016" s="50"/>
      <c r="T2016" s="22"/>
      <c r="U2016" s="22"/>
      <c r="V2016" s="49"/>
      <c r="W2016" s="50"/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v>0</v>
      </c>
      <c r="E2017" s="35"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v>0</v>
      </c>
      <c r="E2018" s="35"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v>100414.74</v>
      </c>
      <c r="E2019" s="35">
        <v>0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/>
      <c r="S2019" s="48"/>
      <c r="T2019" s="19"/>
      <c r="U2019" s="19"/>
      <c r="V2019" s="47"/>
      <c r="W2019" s="48"/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v>55284.210000000006</v>
      </c>
      <c r="E2020" s="35">
        <v>0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/>
      <c r="S2020" s="48"/>
      <c r="T2020" s="19"/>
      <c r="U2020" s="19"/>
      <c r="V2020" s="47"/>
      <c r="W2020" s="48"/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v>0</v>
      </c>
      <c r="E2021" s="35"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v>0</v>
      </c>
      <c r="E2022" s="35">
        <v>4246.7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/>
      <c r="S2022" s="50"/>
      <c r="T2022" s="22"/>
      <c r="U2022" s="22"/>
      <c r="V2022" s="49"/>
      <c r="W2022" s="50"/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v>0</v>
      </c>
      <c r="E2023" s="35">
        <v>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/>
      <c r="U2023" s="22"/>
      <c r="V2023" s="49"/>
      <c r="W2023" s="50"/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v>0</v>
      </c>
      <c r="E2024" s="35"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v>0</v>
      </c>
      <c r="E2025" s="35"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v>19402</v>
      </c>
      <c r="E2026" s="35">
        <v>85480.5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/>
      <c r="S2026" s="48"/>
      <c r="T2026" s="19"/>
      <c r="U2026" s="19"/>
      <c r="V2026" s="47"/>
      <c r="W2026" s="48"/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v>0</v>
      </c>
      <c r="E2027" s="35">
        <v>11801.5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/>
      <c r="S2027" s="50"/>
      <c r="T2027" s="22"/>
      <c r="U2027" s="22"/>
      <c r="V2027" s="49"/>
      <c r="W2027" s="50"/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v>94171.8</v>
      </c>
      <c r="E2028" s="35">
        <v>54068.51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/>
      <c r="S2028" s="48"/>
      <c r="T2028" s="19"/>
      <c r="U2028" s="19"/>
      <c r="V2028" s="47"/>
      <c r="W2028" s="48"/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v>11801.5</v>
      </c>
      <c r="E2029" s="35">
        <v>5936.87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/>
      <c r="S2029" s="50"/>
      <c r="T2029" s="22"/>
      <c r="U2029" s="22"/>
      <c r="V2029" s="49"/>
      <c r="W2029" s="50"/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v>0</v>
      </c>
      <c r="E2030" s="35">
        <v>19402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/>
      <c r="S2030" s="50"/>
      <c r="T2030" s="22"/>
      <c r="U2030" s="22"/>
      <c r="V2030" s="49"/>
      <c r="W2030" s="50"/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v>0</v>
      </c>
      <c r="E2031" s="35"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v>0</v>
      </c>
      <c r="E2032" s="35"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v>0</v>
      </c>
      <c r="E2033" s="35"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v>0</v>
      </c>
      <c r="E2034" s="35"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v>0</v>
      </c>
      <c r="E2035" s="35"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v>5305.12</v>
      </c>
      <c r="E2036" s="35"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/>
      <c r="S2036" s="50"/>
      <c r="T2036" s="22"/>
      <c r="U2036" s="22"/>
      <c r="V2036" s="49"/>
      <c r="W2036" s="50"/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v>0</v>
      </c>
      <c r="E2037" s="35">
        <v>22000.5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/>
      <c r="S2037" s="50"/>
      <c r="T2037" s="22"/>
      <c r="U2037" s="22"/>
      <c r="V2037" s="49"/>
      <c r="W2037" s="50"/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v>0</v>
      </c>
      <c r="E2038" s="35"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v>0</v>
      </c>
      <c r="E2039" s="35"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v>0</v>
      </c>
      <c r="E2040" s="35"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/>
      <c r="S2040" s="50"/>
      <c r="T2040" s="22"/>
      <c r="U2040" s="22"/>
      <c r="V2040" s="49"/>
      <c r="W2040" s="50"/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v>0</v>
      </c>
      <c r="E2041" s="35"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v>0</v>
      </c>
      <c r="E2042" s="35">
        <v>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v>0</v>
      </c>
      <c r="E2043" s="35">
        <v>0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/>
      <c r="S2043" s="50"/>
      <c r="T2043" s="22"/>
      <c r="U2043" s="22"/>
      <c r="V2043" s="49"/>
      <c r="W2043" s="50"/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v>4773.01</v>
      </c>
      <c r="E2044" s="35"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/>
      <c r="S2044" s="50"/>
      <c r="T2044" s="22"/>
      <c r="U2044" s="22"/>
      <c r="V2044" s="49"/>
      <c r="W2044" s="50"/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v>0</v>
      </c>
      <c r="E2045" s="35">
        <v>39435.64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/>
      <c r="S2045" s="50"/>
      <c r="T2045" s="22"/>
      <c r="U2045" s="22"/>
      <c r="V2045" s="49"/>
      <c r="W2045" s="50"/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v>0</v>
      </c>
      <c r="E2046" s="35">
        <v>88939.25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/>
      <c r="S2046" s="50"/>
      <c r="T2046" s="22"/>
      <c r="U2046" s="22"/>
      <c r="V2046" s="49"/>
      <c r="W2046" s="50"/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v>0</v>
      </c>
      <c r="E2047" s="35">
        <v>11044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/>
      <c r="S2047" s="50"/>
      <c r="T2047" s="22"/>
      <c r="U2047" s="22"/>
      <c r="V2047" s="49"/>
      <c r="W2047" s="50"/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v>88939.25</v>
      </c>
      <c r="E2048" s="35">
        <v>58473.5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/>
      <c r="S2048" s="50"/>
      <c r="T2048" s="22"/>
      <c r="U2048" s="22"/>
      <c r="V2048" s="49"/>
      <c r="W2048" s="50"/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v>0</v>
      </c>
      <c r="E2049" s="35">
        <v>140830.57999999999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/>
      <c r="S2049" s="50"/>
      <c r="T2049" s="22"/>
      <c r="U2049" s="22"/>
      <c r="V2049" s="49"/>
      <c r="W2049" s="50"/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v>0</v>
      </c>
      <c r="E2050" s="35"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v>0</v>
      </c>
      <c r="E2051" s="35"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v>0</v>
      </c>
      <c r="E2052" s="35"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v>0</v>
      </c>
      <c r="E2053" s="35">
        <v>8500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/>
      <c r="S2053" s="50"/>
      <c r="T2053" s="22"/>
      <c r="U2053" s="22"/>
      <c r="V2053" s="49"/>
      <c r="W2053" s="50"/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v>0</v>
      </c>
      <c r="E2054" s="35"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v>0</v>
      </c>
      <c r="E2055" s="35"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v>0</v>
      </c>
      <c r="E2056" s="35"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v>0</v>
      </c>
      <c r="E2057" s="35">
        <v>86500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/>
      <c r="S2057" s="48"/>
      <c r="T2057" s="19"/>
      <c r="U2057" s="19"/>
      <c r="V2057" s="47"/>
      <c r="W2057" s="48"/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v>0</v>
      </c>
      <c r="E2058" s="35"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v>0</v>
      </c>
      <c r="E2059" s="35"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v>0</v>
      </c>
      <c r="E2060" s="35">
        <v>7706.03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/>
      <c r="S2060" s="50"/>
      <c r="T2060" s="22"/>
      <c r="U2060" s="22"/>
      <c r="V2060" s="49"/>
      <c r="W2060" s="50"/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v>0</v>
      </c>
      <c r="E2061" s="35"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v>0</v>
      </c>
      <c r="E2062" s="35"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v>0</v>
      </c>
      <c r="E2063" s="35"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v>0</v>
      </c>
      <c r="E2064" s="35">
        <v>13354833.23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/>
      <c r="S2064" s="48"/>
      <c r="T2064" s="19"/>
      <c r="U2064" s="19"/>
      <c r="V2064" s="47"/>
      <c r="W2064" s="48"/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v>0</v>
      </c>
      <c r="E2065" s="35"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v>0</v>
      </c>
      <c r="E2066" s="35"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v>0</v>
      </c>
      <c r="E2067" s="35"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v>0</v>
      </c>
      <c r="E2068" s="35"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v>0</v>
      </c>
      <c r="E2069" s="35">
        <v>436900.87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/>
      <c r="S2069" s="48"/>
      <c r="T2069" s="19"/>
      <c r="U2069" s="19"/>
      <c r="V2069" s="47"/>
      <c r="W2069" s="48"/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v>0</v>
      </c>
      <c r="E2070" s="35"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v>0</v>
      </c>
      <c r="E2071" s="35"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v>0</v>
      </c>
      <c r="E2072" s="35"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v>0</v>
      </c>
      <c r="E2073" s="35"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v>0</v>
      </c>
      <c r="E2074" s="35"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v>0</v>
      </c>
      <c r="E2075" s="35"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v>0</v>
      </c>
      <c r="E2076" s="35"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v>0</v>
      </c>
      <c r="E2077" s="35"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v>0</v>
      </c>
      <c r="E2078" s="35"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v>0</v>
      </c>
      <c r="E2079" s="35"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v>0</v>
      </c>
      <c r="E2080" s="35"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v>0</v>
      </c>
      <c r="E2081" s="35">
        <v>32050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/>
      <c r="S2081" s="48"/>
      <c r="T2081" s="19"/>
      <c r="U2081" s="19"/>
      <c r="V2081" s="47"/>
      <c r="W2081" s="48"/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v>0</v>
      </c>
      <c r="E2082" s="35"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v>0</v>
      </c>
      <c r="E2083" s="35"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v>0</v>
      </c>
      <c r="E2084" s="35">
        <v>50000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/>
      <c r="S2084" s="50"/>
      <c r="T2084" s="22"/>
      <c r="U2084" s="22"/>
      <c r="V2084" s="49"/>
      <c r="W2084" s="50"/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v>0</v>
      </c>
      <c r="E2085" s="35"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v>0</v>
      </c>
      <c r="E2086" s="35"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v>0</v>
      </c>
      <c r="E2087" s="35"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v>0</v>
      </c>
      <c r="E2088" s="35"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v>0</v>
      </c>
      <c r="E2089" s="35">
        <v>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v>0</v>
      </c>
      <c r="E2090" s="35"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v>0</v>
      </c>
      <c r="E2091" s="35">
        <v>1139330.58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/>
      <c r="S2091" s="50"/>
      <c r="T2091" s="22"/>
      <c r="U2091" s="22"/>
      <c r="V2091" s="49"/>
      <c r="W2091" s="50"/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v>0</v>
      </c>
      <c r="E2092" s="35"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v>0</v>
      </c>
      <c r="E2093" s="35"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v>0</v>
      </c>
      <c r="E2094" s="35">
        <v>103690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/>
      <c r="S2094" s="48"/>
      <c r="T2094" s="19"/>
      <c r="U2094" s="19"/>
      <c r="V2094" s="47"/>
      <c r="W2094" s="48"/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v>0</v>
      </c>
      <c r="E2095" s="35">
        <v>96720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/>
      <c r="S2095" s="48"/>
      <c r="T2095" s="19"/>
      <c r="U2095" s="19"/>
      <c r="V2095" s="47"/>
      <c r="W2095" s="48"/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v>10356113.23</v>
      </c>
      <c r="E2096" s="35"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/>
      <c r="S2096" s="48"/>
      <c r="T2096" s="19"/>
      <c r="U2096" s="19"/>
      <c r="V2096" s="47"/>
      <c r="W2096" s="48"/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v>847120</v>
      </c>
      <c r="E2097" s="35"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/>
      <c r="S2097" s="48"/>
      <c r="T2097" s="19"/>
      <c r="U2097" s="19"/>
      <c r="V2097" s="47"/>
      <c r="W2097" s="48"/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v>0</v>
      </c>
      <c r="E2098" s="35"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v>661500</v>
      </c>
      <c r="E2099" s="35"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/>
      <c r="S2099" s="48"/>
      <c r="T2099" s="19"/>
      <c r="U2099" s="19"/>
      <c r="V2099" s="47"/>
      <c r="W2099" s="48"/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v>0</v>
      </c>
      <c r="E2100" s="35"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v>0</v>
      </c>
      <c r="E2101" s="35"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v>0</v>
      </c>
      <c r="E2102" s="35"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v>0</v>
      </c>
      <c r="E2103" s="35"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v>0</v>
      </c>
      <c r="E2104" s="35"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v>0</v>
      </c>
      <c r="E2105" s="35"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v>944250</v>
      </c>
      <c r="E2106" s="35"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/>
      <c r="S2106" s="48"/>
      <c r="T2106" s="19"/>
      <c r="U2106" s="19"/>
      <c r="V2106" s="47"/>
      <c r="W2106" s="48"/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v>137400</v>
      </c>
      <c r="E2107" s="35"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/>
      <c r="S2107" s="48"/>
      <c r="T2107" s="19"/>
      <c r="U2107" s="19"/>
      <c r="V2107" s="47"/>
      <c r="W2107" s="48"/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v>387027.81</v>
      </c>
      <c r="E2108" s="35">
        <v>0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/>
      <c r="S2108" s="48"/>
      <c r="T2108" s="19"/>
      <c r="U2108" s="19"/>
      <c r="V2108" s="47"/>
      <c r="W2108" s="48"/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v>0</v>
      </c>
      <c r="E2109" s="35"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v>1151942.8599999999</v>
      </c>
      <c r="E2110" s="35"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/>
      <c r="S2110" s="48"/>
      <c r="T2110" s="19"/>
      <c r="U2110" s="19"/>
      <c r="V2110" s="47"/>
      <c r="W2110" s="48"/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v>639850</v>
      </c>
      <c r="E2111" s="35"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/>
      <c r="S2111" s="48"/>
      <c r="T2111" s="19"/>
      <c r="U2111" s="19"/>
      <c r="V2111" s="47"/>
      <c r="W2111" s="48"/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v>557557</v>
      </c>
      <c r="E2112" s="35"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/>
      <c r="S2112" s="48"/>
      <c r="T2112" s="19"/>
      <c r="U2112" s="19"/>
      <c r="V2112" s="47"/>
      <c r="W2112" s="48"/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v>0</v>
      </c>
      <c r="E2113" s="35"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v>135050</v>
      </c>
      <c r="E2114" s="35">
        <v>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/>
      <c r="S2114" s="48"/>
      <c r="T2114" s="19"/>
      <c r="U2114" s="19"/>
      <c r="V2114" s="47"/>
      <c r="W2114" s="48"/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v>189400</v>
      </c>
      <c r="E2115" s="35"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/>
      <c r="S2115" s="48"/>
      <c r="T2115" s="19"/>
      <c r="U2115" s="19"/>
      <c r="V2115" s="47"/>
      <c r="W2115" s="48"/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v>0</v>
      </c>
      <c r="E2116" s="35"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v>0</v>
      </c>
      <c r="E2117" s="35"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v>0</v>
      </c>
      <c r="E2118" s="35"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v>0</v>
      </c>
      <c r="E2119" s="35"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v>0</v>
      </c>
      <c r="E2120" s="35"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v>0</v>
      </c>
      <c r="E2121" s="35"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v>84000</v>
      </c>
      <c r="E2122" s="35"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/>
      <c r="S2122" s="48"/>
      <c r="T2122" s="19"/>
      <c r="U2122" s="19"/>
      <c r="V2122" s="47"/>
      <c r="W2122" s="48"/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v>0</v>
      </c>
      <c r="E2123" s="35"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v>189500</v>
      </c>
      <c r="E2124" s="35"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/>
      <c r="S2124" s="48"/>
      <c r="T2124" s="19"/>
      <c r="U2124" s="19"/>
      <c r="V2124" s="47"/>
      <c r="W2124" s="48"/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v>0</v>
      </c>
      <c r="E2125" s="35"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v>0</v>
      </c>
      <c r="E2126" s="35"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v>161780.54999999999</v>
      </c>
      <c r="E2127" s="35"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/>
      <c r="S2127" s="48"/>
      <c r="T2127" s="19"/>
      <c r="U2127" s="19"/>
      <c r="V2127" s="47"/>
      <c r="W2127" s="48"/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v>242670.82</v>
      </c>
      <c r="E2128" s="35"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/>
      <c r="S2128" s="48"/>
      <c r="T2128" s="19"/>
      <c r="U2128" s="19"/>
      <c r="V2128" s="47"/>
      <c r="W2128" s="48"/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v>32449.5</v>
      </c>
      <c r="E2129" s="35"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/>
      <c r="S2129" s="48"/>
      <c r="T2129" s="19"/>
      <c r="U2129" s="19"/>
      <c r="V2129" s="47"/>
      <c r="W2129" s="48"/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v>11250</v>
      </c>
      <c r="E2130" s="35"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/>
      <c r="S2130" s="48"/>
      <c r="T2130" s="19"/>
      <c r="U2130" s="19"/>
      <c r="V2130" s="47"/>
      <c r="W2130" s="48"/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v>130104</v>
      </c>
      <c r="E2131" s="35"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/>
      <c r="S2131" s="48"/>
      <c r="T2131" s="19"/>
      <c r="U2131" s="19"/>
      <c r="V2131" s="47"/>
      <c r="W2131" s="48"/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v>0</v>
      </c>
      <c r="E2132" s="35"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v>0</v>
      </c>
      <c r="E2133" s="35"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v>307500</v>
      </c>
      <c r="E2134" s="35"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/>
      <c r="S2134" s="50"/>
      <c r="T2134" s="22"/>
      <c r="U2134" s="22"/>
      <c r="V2134" s="49"/>
      <c r="W2134" s="50"/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v>22500</v>
      </c>
      <c r="E2135" s="35"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/>
      <c r="S2135" s="48"/>
      <c r="T2135" s="19"/>
      <c r="U2135" s="19"/>
      <c r="V2135" s="47"/>
      <c r="W2135" s="48"/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v>0</v>
      </c>
      <c r="E2136" s="35">
        <v>0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/>
      <c r="S2136" s="50"/>
      <c r="T2136" s="22"/>
      <c r="U2136" s="22"/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v>0</v>
      </c>
      <c r="E2137" s="35"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v>674200</v>
      </c>
      <c r="E2138" s="35"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/>
      <c r="S2138" s="50"/>
      <c r="T2138" s="22"/>
      <c r="U2138" s="22"/>
      <c r="V2138" s="49"/>
      <c r="W2138" s="50"/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v>0</v>
      </c>
      <c r="E2139" s="35"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v>0</v>
      </c>
      <c r="E2140" s="35"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v>0</v>
      </c>
      <c r="E2141" s="35"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v>2357600</v>
      </c>
      <c r="E2142" s="35">
        <v>672700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/>
      <c r="S2142" s="48"/>
      <c r="T2142" s="19"/>
      <c r="U2142" s="19"/>
      <c r="V2142" s="47"/>
      <c r="W2142" s="48"/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v>136700</v>
      </c>
      <c r="E2143" s="35"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/>
      <c r="S2143" s="50"/>
      <c r="T2143" s="22"/>
      <c r="U2143" s="22"/>
      <c r="V2143" s="49"/>
      <c r="W2143" s="50"/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v>0</v>
      </c>
      <c r="E2144" s="35"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v>0</v>
      </c>
      <c r="E2145" s="35"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v>12000</v>
      </c>
      <c r="E2146" s="35"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/>
      <c r="S2146" s="48"/>
      <c r="T2146" s="19"/>
      <c r="U2146" s="19"/>
      <c r="V2146" s="47"/>
      <c r="W2146" s="48"/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v>0</v>
      </c>
      <c r="E2147" s="35"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v>0</v>
      </c>
      <c r="E2148" s="35"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v>69950</v>
      </c>
      <c r="E2149" s="35"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/>
      <c r="S2149" s="48"/>
      <c r="T2149" s="19"/>
      <c r="U2149" s="19"/>
      <c r="V2149" s="47"/>
      <c r="W2149" s="48"/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v>33740</v>
      </c>
      <c r="E2150" s="35">
        <v>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/>
      <c r="S2150" s="48"/>
      <c r="T2150" s="19"/>
      <c r="U2150" s="19"/>
      <c r="V2150" s="47"/>
      <c r="W2150" s="48"/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v>0</v>
      </c>
      <c r="E2151" s="35"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v>0</v>
      </c>
      <c r="E2152" s="35"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v>0</v>
      </c>
      <c r="E2153" s="35"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v>0</v>
      </c>
      <c r="E2154" s="35"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v>0</v>
      </c>
      <c r="E2155" s="35"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v>0</v>
      </c>
      <c r="E2156" s="35"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v>0</v>
      </c>
      <c r="E2157" s="35"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v>0</v>
      </c>
      <c r="E2158" s="35"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v>0</v>
      </c>
      <c r="E2159" s="35"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v>0</v>
      </c>
      <c r="E2160" s="35"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v>0</v>
      </c>
      <c r="E2161" s="35"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v>0</v>
      </c>
      <c r="E2162" s="35"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v>0</v>
      </c>
      <c r="E2163" s="35"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v>0</v>
      </c>
      <c r="E2164" s="35"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v>83836</v>
      </c>
      <c r="E2165" s="35"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/>
      <c r="S2165" s="48"/>
      <c r="T2165" s="19"/>
      <c r="U2165" s="19"/>
      <c r="V2165" s="47"/>
      <c r="W2165" s="48"/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v>0</v>
      </c>
      <c r="E2166" s="35"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v>10620</v>
      </c>
      <c r="E2167" s="35"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/>
      <c r="S2167" s="48"/>
      <c r="T2167" s="19"/>
      <c r="U2167" s="19"/>
      <c r="V2167" s="47"/>
      <c r="W2167" s="48"/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v>0</v>
      </c>
      <c r="E2168" s="35"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v>13320</v>
      </c>
      <c r="E2169" s="35"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/>
      <c r="S2169" s="50"/>
      <c r="T2169" s="22"/>
      <c r="U2169" s="22"/>
      <c r="V2169" s="49"/>
      <c r="W2169" s="50"/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v>0</v>
      </c>
      <c r="E2170" s="35"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v>15850</v>
      </c>
      <c r="E2171" s="35"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/>
      <c r="S2171" s="50"/>
      <c r="T2171" s="22"/>
      <c r="U2171" s="22"/>
      <c r="V2171" s="49"/>
      <c r="W2171" s="50"/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v>0</v>
      </c>
      <c r="E2172" s="35"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v>15810.79</v>
      </c>
      <c r="E2173" s="35"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/>
      <c r="S2173" s="50"/>
      <c r="T2173" s="22"/>
      <c r="U2173" s="22"/>
      <c r="V2173" s="49"/>
      <c r="W2173" s="50"/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v>50052.67</v>
      </c>
      <c r="E2174" s="35"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/>
      <c r="S2174" s="48"/>
      <c r="T2174" s="19"/>
      <c r="U2174" s="19"/>
      <c r="V2174" s="47"/>
      <c r="W2174" s="48"/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v>4080</v>
      </c>
      <c r="E2175" s="35"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/>
      <c r="S2175" s="50"/>
      <c r="T2175" s="22"/>
      <c r="U2175" s="22"/>
      <c r="V2175" s="49"/>
      <c r="W2175" s="50"/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v>26187</v>
      </c>
      <c r="E2176" s="35"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/>
      <c r="S2176" s="48"/>
      <c r="T2176" s="19"/>
      <c r="U2176" s="19"/>
      <c r="V2176" s="47"/>
      <c r="W2176" s="48"/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v>0</v>
      </c>
      <c r="E2177" s="35"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/>
      <c r="S2177" s="48"/>
      <c r="T2177" s="19"/>
      <c r="U2177" s="19"/>
      <c r="V2177" s="47"/>
      <c r="W2177" s="48"/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v>130900</v>
      </c>
      <c r="E2178" s="35"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/>
      <c r="S2178" s="48"/>
      <c r="T2178" s="19"/>
      <c r="U2178" s="19"/>
      <c r="V2178" s="47"/>
      <c r="W2178" s="48"/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v>98559.83</v>
      </c>
      <c r="E2179" s="35"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/>
      <c r="S2179" s="48"/>
      <c r="T2179" s="19"/>
      <c r="U2179" s="19"/>
      <c r="V2179" s="47"/>
      <c r="W2179" s="48"/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v>9155</v>
      </c>
      <c r="E2180" s="35"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/>
      <c r="S2180" s="48"/>
      <c r="T2180" s="19"/>
      <c r="U2180" s="19"/>
      <c r="V2180" s="47"/>
      <c r="W2180" s="48"/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v>0</v>
      </c>
      <c r="E2181" s="35"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v>0</v>
      </c>
      <c r="E2182" s="35"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v>0</v>
      </c>
      <c r="E2183" s="35"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v>0</v>
      </c>
      <c r="E2184" s="35"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v>71836.639999999999</v>
      </c>
      <c r="E2185" s="35"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/>
      <c r="S2185" s="48"/>
      <c r="T2185" s="19"/>
      <c r="U2185" s="19"/>
      <c r="V2185" s="47"/>
      <c r="W2185" s="48"/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v>0</v>
      </c>
      <c r="E2186" s="35"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v>29400</v>
      </c>
      <c r="E2187" s="35"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/>
      <c r="S2187" s="50"/>
      <c r="T2187" s="22"/>
      <c r="U2187" s="22"/>
      <c r="V2187" s="49"/>
      <c r="W2187" s="50"/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v>0</v>
      </c>
      <c r="E2188" s="35"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/>
      <c r="W2188" s="48"/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v>3335</v>
      </c>
      <c r="E2189" s="35"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/>
      <c r="S2189" s="48"/>
      <c r="T2189" s="19"/>
      <c r="U2189" s="19"/>
      <c r="V2189" s="47"/>
      <c r="W2189" s="48"/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v>35600</v>
      </c>
      <c r="E2190" s="35"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/>
      <c r="S2190" s="48"/>
      <c r="T2190" s="19"/>
      <c r="U2190" s="19"/>
      <c r="V2190" s="47"/>
      <c r="W2190" s="48"/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v>0</v>
      </c>
      <c r="E2191" s="35"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v>0</v>
      </c>
      <c r="E2192" s="35"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v>51283.33</v>
      </c>
      <c r="E2193" s="35"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/>
      <c r="S2193" s="50"/>
      <c r="T2193" s="22"/>
      <c r="U2193" s="22"/>
      <c r="V2193" s="49"/>
      <c r="W2193" s="50"/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v>800</v>
      </c>
      <c r="E2194" s="35"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/>
      <c r="S2194" s="48"/>
      <c r="T2194" s="19"/>
      <c r="U2194" s="19"/>
      <c r="V2194" s="47"/>
      <c r="W2194" s="48"/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v>0</v>
      </c>
      <c r="E2195" s="35"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v>100614.6</v>
      </c>
      <c r="E2196" s="35"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/>
      <c r="S2196" s="48"/>
      <c r="T2196" s="19"/>
      <c r="U2196" s="19"/>
      <c r="V2196" s="47"/>
      <c r="W2196" s="48"/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v>182500</v>
      </c>
      <c r="E2197" s="35"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/>
      <c r="S2197" s="48"/>
      <c r="T2197" s="19"/>
      <c r="U2197" s="19"/>
      <c r="V2197" s="47"/>
      <c r="W2197" s="48"/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v>205870</v>
      </c>
      <c r="E2198" s="35"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/>
      <c r="S2198" s="50"/>
      <c r="T2198" s="22"/>
      <c r="U2198" s="22"/>
      <c r="V2198" s="49"/>
      <c r="W2198" s="50"/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v>0</v>
      </c>
      <c r="E2199" s="35"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v>0</v>
      </c>
      <c r="E2200" s="35"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v>0</v>
      </c>
      <c r="E2201" s="35"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v>33048</v>
      </c>
      <c r="E2202" s="35"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/>
      <c r="S2202" s="48"/>
      <c r="T2202" s="19"/>
      <c r="U2202" s="19"/>
      <c r="V2202" s="47"/>
      <c r="W2202" s="48"/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v>0</v>
      </c>
      <c r="E2203" s="35"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v>21435.5</v>
      </c>
      <c r="E2204" s="35"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/>
      <c r="S2204" s="48"/>
      <c r="T2204" s="19"/>
      <c r="U2204" s="19"/>
      <c r="V2204" s="47"/>
      <c r="W2204" s="48"/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v>260376</v>
      </c>
      <c r="E2205" s="35"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/>
      <c r="S2205" s="48"/>
      <c r="T2205" s="19"/>
      <c r="U2205" s="19"/>
      <c r="V2205" s="47"/>
      <c r="W2205" s="48"/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v>80100</v>
      </c>
      <c r="E2206" s="35"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/>
      <c r="S2206" s="50"/>
      <c r="T2206" s="22"/>
      <c r="U2206" s="22"/>
      <c r="V2206" s="49"/>
      <c r="W2206" s="50"/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v>0</v>
      </c>
      <c r="E2207" s="35"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v>0</v>
      </c>
      <c r="E2208" s="35"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/>
      <c r="S2208" s="50"/>
      <c r="T2208" s="22"/>
      <c r="U2208" s="22"/>
      <c r="V2208" s="49"/>
      <c r="W2208" s="50"/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v>636890.57000000007</v>
      </c>
      <c r="E2209" s="35"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/>
      <c r="S2209" s="48"/>
      <c r="T2209" s="19"/>
      <c r="U2209" s="19"/>
      <c r="V2209" s="47"/>
      <c r="W2209" s="48"/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v>2675</v>
      </c>
      <c r="E2210" s="35"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/>
      <c r="S2210" s="48"/>
      <c r="T2210" s="19"/>
      <c r="U2210" s="19"/>
      <c r="V2210" s="47"/>
      <c r="W2210" s="48"/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v>17799.649999999998</v>
      </c>
      <c r="E2211" s="35">
        <v>212.62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/>
      <c r="S2211" s="48"/>
      <c r="T2211" s="19"/>
      <c r="U2211" s="19"/>
      <c r="V2211" s="47"/>
      <c r="W2211" s="48"/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v>57466.7</v>
      </c>
      <c r="E2212" s="35"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/>
      <c r="S2212" s="48"/>
      <c r="T2212" s="19"/>
      <c r="U2212" s="19"/>
      <c r="V2212" s="47"/>
      <c r="W2212" s="48"/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v>9661</v>
      </c>
      <c r="E2213" s="35">
        <v>32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/>
      <c r="S2213" s="48"/>
      <c r="T2213" s="19"/>
      <c r="U2213" s="19"/>
      <c r="V2213" s="47"/>
      <c r="W2213" s="48"/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v>0</v>
      </c>
      <c r="E2214" s="35"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v>0</v>
      </c>
      <c r="E2215" s="35"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v>2204539.9400000004</v>
      </c>
      <c r="E2216" s="35"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/>
      <c r="S2216" s="48"/>
      <c r="T2216" s="19"/>
      <c r="U2216" s="19"/>
      <c r="V2216" s="47"/>
      <c r="W2216" s="48"/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v>32465</v>
      </c>
      <c r="E2217" s="35"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/>
      <c r="S2217" s="50"/>
      <c r="T2217" s="22"/>
      <c r="U2217" s="22"/>
      <c r="V2217" s="49"/>
      <c r="W2217" s="50"/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v>800236.1</v>
      </c>
      <c r="E2218" s="35">
        <v>62980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/>
      <c r="S2218" s="48"/>
      <c r="T2218" s="19"/>
      <c r="U2218" s="19"/>
      <c r="V2218" s="47"/>
      <c r="W2218" s="48"/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v>1254608</v>
      </c>
      <c r="E2219" s="35"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/>
      <c r="S2219" s="48"/>
      <c r="T2219" s="19"/>
      <c r="U2219" s="19"/>
      <c r="V2219" s="47"/>
      <c r="W2219" s="48"/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v>12442</v>
      </c>
      <c r="E2220" s="35"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/>
      <c r="S2220" s="48"/>
      <c r="T2220" s="19"/>
      <c r="U2220" s="19"/>
      <c r="V2220" s="47"/>
      <c r="W2220" s="48"/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v>180685</v>
      </c>
      <c r="E2221" s="35"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/>
      <c r="S2221" s="50"/>
      <c r="T2221" s="22"/>
      <c r="U2221" s="22"/>
      <c r="V2221" s="49"/>
      <c r="W2221" s="50"/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v>78587.540000000008</v>
      </c>
      <c r="E2222" s="35">
        <v>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/>
      <c r="S2222" s="48"/>
      <c r="T2222" s="19"/>
      <c r="U2222" s="19"/>
      <c r="V2222" s="47"/>
      <c r="W2222" s="48"/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v>51550</v>
      </c>
      <c r="E2223" s="35"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/>
      <c r="S2223" s="50"/>
      <c r="T2223" s="22"/>
      <c r="U2223" s="22"/>
      <c r="V2223" s="49"/>
      <c r="W2223" s="50"/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v>23700</v>
      </c>
      <c r="E2224" s="35"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/>
      <c r="S2224" s="48"/>
      <c r="T2224" s="19"/>
      <c r="U2224" s="19"/>
      <c r="V2224" s="47"/>
      <c r="W2224" s="48"/>
      <c r="X2224" s="19"/>
      <c r="Y2224" s="19"/>
      <c r="Z2224" s="47"/>
      <c r="AA2224" s="48"/>
      <c r="AB2224" s="19"/>
      <c r="AC2224" s="19"/>
      <c r="AD2224" s="54"/>
      <c r="AE2224" s="24"/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v>0</v>
      </c>
      <c r="E2225" s="35"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v>0</v>
      </c>
      <c r="E2226" s="35"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v>0</v>
      </c>
      <c r="E2227" s="35"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v>0</v>
      </c>
      <c r="E2228" s="35"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v>0</v>
      </c>
      <c r="E2229" s="35"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v>0</v>
      </c>
      <c r="E2230" s="35"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v>310</v>
      </c>
      <c r="E2231" s="35"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/>
      <c r="S2231" s="50"/>
      <c r="T2231" s="22"/>
      <c r="U2231" s="22"/>
      <c r="V2231" s="49"/>
      <c r="W2231" s="50"/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v>0</v>
      </c>
      <c r="E2232" s="35"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v>127000</v>
      </c>
      <c r="E2233" s="35"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/>
      <c r="S2233" s="48"/>
      <c r="T2233" s="19"/>
      <c r="U2233" s="19"/>
      <c r="V2233" s="47"/>
      <c r="W2233" s="48"/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v>0</v>
      </c>
      <c r="E2234" s="35"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/>
      <c r="W2234" s="50"/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v>0</v>
      </c>
      <c r="E2235" s="35"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/>
      <c r="W2235" s="50"/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v>555890</v>
      </c>
      <c r="E2236" s="35">
        <v>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/>
      <c r="S2236" s="48"/>
      <c r="T2236" s="19"/>
      <c r="U2236" s="19"/>
      <c r="V2236" s="47"/>
      <c r="W2236" s="48"/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v>2613616.5</v>
      </c>
      <c r="E2237" s="35">
        <v>40185.25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/>
      <c r="S2237" s="48"/>
      <c r="T2237" s="19"/>
      <c r="U2237" s="19"/>
      <c r="V2237" s="47"/>
      <c r="W2237" s="48"/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v>132491.5</v>
      </c>
      <c r="E2238" s="35">
        <v>434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/>
      <c r="S2238" s="50"/>
      <c r="T2238" s="22"/>
      <c r="U2238" s="22"/>
      <c r="V2238" s="49"/>
      <c r="W2238" s="50"/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v>0</v>
      </c>
      <c r="E2239" s="35"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v>0</v>
      </c>
      <c r="E2240" s="35"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v>0</v>
      </c>
      <c r="E2241" s="35"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v>47549</v>
      </c>
      <c r="E2242" s="35"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/>
      <c r="S2242" s="50"/>
      <c r="T2242" s="22"/>
      <c r="U2242" s="22"/>
      <c r="V2242" s="49"/>
      <c r="W2242" s="50"/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v>2980641</v>
      </c>
      <c r="E2243" s="35">
        <v>13600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/>
      <c r="S2243" s="48"/>
      <c r="T2243" s="19"/>
      <c r="U2243" s="19"/>
      <c r="V2243" s="47"/>
      <c r="W2243" s="48"/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v>134000</v>
      </c>
      <c r="E2244" s="35"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/>
      <c r="S2244" s="48"/>
      <c r="T2244" s="19"/>
      <c r="U2244" s="19"/>
      <c r="V2244" s="47"/>
      <c r="W2244" s="48"/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v>0</v>
      </c>
      <c r="E2245" s="35"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v>5550</v>
      </c>
      <c r="E2246" s="35"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/>
      <c r="S2246" s="50"/>
      <c r="T2246" s="22"/>
      <c r="U2246" s="22"/>
      <c r="V2246" s="49"/>
      <c r="W2246" s="50"/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v>0</v>
      </c>
      <c r="E2247" s="35"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v>150000</v>
      </c>
      <c r="E2248" s="35"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/>
      <c r="S2248" s="48"/>
      <c r="T2248" s="19"/>
      <c r="U2248" s="19"/>
      <c r="V2248" s="47"/>
      <c r="W2248" s="48"/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v>0</v>
      </c>
      <c r="E2249" s="35"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/>
      <c r="S2249" s="48"/>
      <c r="T2249" s="19"/>
      <c r="U2249" s="19"/>
      <c r="V2249" s="47"/>
      <c r="W2249" s="48"/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v>25000</v>
      </c>
      <c r="E2250" s="35"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/>
      <c r="S2250" s="48"/>
      <c r="T2250" s="19"/>
      <c r="U2250" s="19"/>
      <c r="V2250" s="47"/>
      <c r="W2250" s="48"/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v>99000</v>
      </c>
      <c r="E2251" s="35"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/>
      <c r="S2251" s="50"/>
      <c r="T2251" s="22"/>
      <c r="U2251" s="22"/>
      <c r="V2251" s="49"/>
      <c r="W2251" s="50"/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v>0</v>
      </c>
      <c r="E2252" s="35"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/>
      <c r="U2252" s="22"/>
      <c r="V2252" s="49"/>
      <c r="W2252" s="50"/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v>7200</v>
      </c>
      <c r="E2253" s="35"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/>
      <c r="S2253" s="48"/>
      <c r="T2253" s="19"/>
      <c r="U2253" s="19"/>
      <c r="V2253" s="47"/>
      <c r="W2253" s="48"/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v>135211.12</v>
      </c>
      <c r="E2254" s="35"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/>
      <c r="S2254" s="50"/>
      <c r="T2254" s="22"/>
      <c r="U2254" s="22"/>
      <c r="V2254" s="49"/>
      <c r="W2254" s="50"/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v>236383.29</v>
      </c>
      <c r="E2255" s="35"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/>
      <c r="S2255" s="48"/>
      <c r="T2255" s="19"/>
      <c r="U2255" s="19"/>
      <c r="V2255" s="47"/>
      <c r="W2255" s="48"/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v>0</v>
      </c>
      <c r="E2256" s="35"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v>0</v>
      </c>
      <c r="E2257" s="35"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v>0</v>
      </c>
      <c r="E2258" s="35"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v>0</v>
      </c>
      <c r="E2259" s="35"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v>0</v>
      </c>
      <c r="E2260" s="35"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v>0</v>
      </c>
      <c r="E2261" s="35"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v>0</v>
      </c>
      <c r="E2262" s="35"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v>110576.61000000002</v>
      </c>
      <c r="E2263" s="35"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/>
      <c r="S2263" s="50"/>
      <c r="T2263" s="22"/>
      <c r="U2263" s="22"/>
      <c r="V2263" s="49"/>
      <c r="W2263" s="50"/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v>0</v>
      </c>
      <c r="E2264" s="35"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v>6631.25</v>
      </c>
      <c r="E2265" s="35"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/>
      <c r="S2265" s="50"/>
      <c r="T2265" s="22"/>
      <c r="U2265" s="22"/>
      <c r="V2265" s="49"/>
      <c r="W2265" s="50"/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v>0</v>
      </c>
      <c r="E2266" s="35"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v>0</v>
      </c>
      <c r="E2267" s="35"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v>0</v>
      </c>
      <c r="E2268" s="35"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v>457194.67</v>
      </c>
      <c r="E2269" s="35"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/>
      <c r="S2269" s="50"/>
      <c r="T2269" s="22"/>
      <c r="U2269" s="22"/>
      <c r="V2269" s="49"/>
      <c r="W2269" s="50"/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v>0</v>
      </c>
      <c r="E2270" s="35"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v>0</v>
      </c>
      <c r="E2271" s="35"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v>0</v>
      </c>
      <c r="E2272" s="35"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v>0</v>
      </c>
      <c r="E2273" s="35"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v>0</v>
      </c>
      <c r="E2274" s="35"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v>0</v>
      </c>
      <c r="E2275" s="35"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v>0</v>
      </c>
      <c r="E2276" s="35"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v>0</v>
      </c>
      <c r="E2277" s="35"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v>0</v>
      </c>
      <c r="E2278" s="35"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v>0</v>
      </c>
      <c r="E2279" s="35"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v>0</v>
      </c>
      <c r="E2280" s="35"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v>25820</v>
      </c>
      <c r="E2281" s="35"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/>
      <c r="S2281" s="48"/>
      <c r="T2281" s="19"/>
      <c r="U2281" s="19"/>
      <c r="V2281" s="47"/>
      <c r="W2281" s="48"/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v>0</v>
      </c>
      <c r="E2282" s="35"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v>49433.22</v>
      </c>
      <c r="E2283" s="35"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/>
      <c r="S2283" s="50"/>
      <c r="T2283" s="22"/>
      <c r="U2283" s="22"/>
      <c r="V2283" s="49"/>
      <c r="W2283" s="50"/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v>3130.7099999999996</v>
      </c>
      <c r="E2284" s="35"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/>
      <c r="S2284" s="50"/>
      <c r="T2284" s="22"/>
      <c r="U2284" s="22"/>
      <c r="V2284" s="49"/>
      <c r="W2284" s="50"/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v>0</v>
      </c>
      <c r="E2285" s="35"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v>19444.41</v>
      </c>
      <c r="E2286" s="35"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/>
      <c r="S2286" s="48"/>
      <c r="T2286" s="19"/>
      <c r="U2286" s="19"/>
      <c r="V2286" s="47"/>
      <c r="W2286" s="48"/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v>9972.19</v>
      </c>
      <c r="E2287" s="35"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/>
      <c r="S2287" s="48"/>
      <c r="T2287" s="19"/>
      <c r="U2287" s="19"/>
      <c r="V2287" s="47"/>
      <c r="W2287" s="48"/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v>0</v>
      </c>
      <c r="E2288" s="35"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v>69580.06</v>
      </c>
      <c r="E2289" s="35">
        <v>0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/>
      <c r="S2289" s="48"/>
      <c r="T2289" s="19"/>
      <c r="U2289" s="19"/>
      <c r="V2289" s="47"/>
      <c r="W2289" s="48"/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v>0</v>
      </c>
      <c r="E2290" s="35"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v>1408.0900000000001</v>
      </c>
      <c r="E2291" s="35"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/>
      <c r="S2291" s="48"/>
      <c r="T2291" s="19"/>
      <c r="U2291" s="19"/>
      <c r="V2291" s="47"/>
      <c r="W2291" s="48"/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v>32696.639999999999</v>
      </c>
      <c r="E2292" s="35"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/>
      <c r="S2292" s="48"/>
      <c r="T2292" s="19"/>
      <c r="U2292" s="19"/>
      <c r="V2292" s="47"/>
      <c r="W2292" s="48"/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v>12348.380000000001</v>
      </c>
      <c r="E2293" s="35">
        <v>0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/>
      <c r="S2293" s="48"/>
      <c r="T2293" s="19"/>
      <c r="U2293" s="19"/>
      <c r="V2293" s="47"/>
      <c r="W2293" s="48"/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v>0</v>
      </c>
      <c r="E2294" s="35"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v>350349.45999999996</v>
      </c>
      <c r="E2295" s="35">
        <v>0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/>
      <c r="S2295" s="48"/>
      <c r="T2295" s="19"/>
      <c r="U2295" s="19"/>
      <c r="V2295" s="47"/>
      <c r="W2295" s="48"/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v>112711.53</v>
      </c>
      <c r="E2296" s="35"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/>
      <c r="S2296" s="48"/>
      <c r="T2296" s="19"/>
      <c r="U2296" s="19"/>
      <c r="V2296" s="47"/>
      <c r="W2296" s="48"/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v>10470.66</v>
      </c>
      <c r="E2297" s="35"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/>
      <c r="S2297" s="48"/>
      <c r="T2297" s="19"/>
      <c r="U2297" s="19"/>
      <c r="V2297" s="47"/>
      <c r="W2297" s="48"/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v>0</v>
      </c>
      <c r="E2298" s="35"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v>0</v>
      </c>
      <c r="E2299" s="35"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v>0</v>
      </c>
      <c r="E2300" s="35"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v>0</v>
      </c>
      <c r="E2301" s="35"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v>0</v>
      </c>
      <c r="E2302" s="35"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v>0</v>
      </c>
      <c r="E2303" s="35"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v>140830.57999999999</v>
      </c>
      <c r="E2304" s="35"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/>
      <c r="S2304" s="50"/>
      <c r="T2304" s="22"/>
      <c r="U2304" s="22"/>
      <c r="V2304" s="49"/>
      <c r="W2304" s="50"/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v>0</v>
      </c>
      <c r="E2305" s="35"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v>0</v>
      </c>
      <c r="E2306" s="35"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v>0</v>
      </c>
      <c r="E2307" s="35"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v>0</v>
      </c>
      <c r="E2308" s="35"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v>0</v>
      </c>
      <c r="E2309" s="35"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v>0</v>
      </c>
      <c r="E2310" s="35"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v>0</v>
      </c>
      <c r="E2311" s="35"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v>0</v>
      </c>
      <c r="E2312" s="35"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v>0</v>
      </c>
      <c r="E2313" s="35"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v>0</v>
      </c>
      <c r="E2314" s="35"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v>0</v>
      </c>
      <c r="E2315" s="35"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v>0</v>
      </c>
      <c r="E2316" s="35"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v>0</v>
      </c>
      <c r="E2317" s="35"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v>0</v>
      </c>
      <c r="E2318" s="35"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v>328272.25999999995</v>
      </c>
      <c r="E2319" s="35">
        <v>260546.75999999995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/>
      <c r="S2319" s="48"/>
      <c r="T2319" s="19"/>
      <c r="U2319" s="19"/>
      <c r="V2319" s="47"/>
      <c r="W2319" s="48"/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v>173739.33000000002</v>
      </c>
      <c r="E2320" s="35">
        <v>132905.72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/>
      <c r="S2320" s="48"/>
      <c r="T2320" s="19"/>
      <c r="U2320" s="19"/>
      <c r="V2320" s="47"/>
      <c r="W2320" s="48"/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v>153221</v>
      </c>
      <c r="E2321" s="35">
        <v>400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/>
      <c r="S2321" s="48"/>
      <c r="T2321" s="19"/>
      <c r="U2321" s="19"/>
      <c r="V2321" s="47"/>
      <c r="W2321" s="48"/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v>0</v>
      </c>
      <c r="E2322" s="35"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v>0</v>
      </c>
      <c r="E2323" s="35"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v>0</v>
      </c>
      <c r="E2324" s="35"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v>0</v>
      </c>
      <c r="E2325" s="35"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v>0</v>
      </c>
      <c r="E2326" s="35"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v>0</v>
      </c>
      <c r="E2327" s="35"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v>0</v>
      </c>
      <c r="E2328" s="35"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v>0</v>
      </c>
      <c r="E2329" s="35"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v>0</v>
      </c>
      <c r="E2330" s="35"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v>0</v>
      </c>
      <c r="E2331" s="35"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v>0</v>
      </c>
      <c r="E2332" s="35"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v>0</v>
      </c>
      <c r="E2333" s="35"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v>0</v>
      </c>
      <c r="E2334" s="35"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v>0</v>
      </c>
      <c r="E2335" s="35"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v>0</v>
      </c>
      <c r="E2336" s="35"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v>0</v>
      </c>
      <c r="E2337" s="35"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v>0</v>
      </c>
      <c r="E2338" s="35"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v>0</v>
      </c>
      <c r="E2339" s="35"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v>0</v>
      </c>
      <c r="E2340" s="35"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v>0</v>
      </c>
      <c r="E2341" s="35"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v>0</v>
      </c>
      <c r="E2342" s="35"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v>0</v>
      </c>
      <c r="E2343" s="35"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v>0</v>
      </c>
      <c r="E2344" s="35"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v>0</v>
      </c>
      <c r="E2345" s="35"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v>0</v>
      </c>
      <c r="E2346" s="35"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v>0</v>
      </c>
      <c r="E2347" s="35"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v>0</v>
      </c>
      <c r="E2348" s="35"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v>0</v>
      </c>
      <c r="E2349" s="35"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v>0</v>
      </c>
      <c r="E2350" s="35"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v>160000</v>
      </c>
      <c r="E2351" s="35"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/>
      <c r="S2351" s="50"/>
      <c r="T2351" s="22"/>
      <c r="U2351" s="22"/>
      <c r="V2351" s="49"/>
      <c r="W2351" s="50"/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v>0</v>
      </c>
      <c r="E2352" s="35"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v>0</v>
      </c>
      <c r="E2353" s="35"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v>0</v>
      </c>
      <c r="E2354" s="35"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v>0</v>
      </c>
      <c r="E2355" s="35"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v>0</v>
      </c>
      <c r="E2356" s="35"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v>0</v>
      </c>
      <c r="E2357" s="35"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v>0</v>
      </c>
      <c r="E2358" s="35"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v>0</v>
      </c>
      <c r="E2359" s="35"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v>0</v>
      </c>
      <c r="E2360" s="35"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v>0</v>
      </c>
      <c r="E2361" s="35"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v>0</v>
      </c>
      <c r="E2362" s="35"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v>0</v>
      </c>
      <c r="E2363" s="35"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v>2675813.87</v>
      </c>
      <c r="E2364" s="35">
        <v>2675813.87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/>
      <c r="S2364" s="48"/>
      <c r="T2364" s="19"/>
      <c r="U2364" s="19"/>
      <c r="V2364" s="47"/>
      <c r="W2364" s="48"/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v>0</v>
      </c>
      <c r="E2365" s="35"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v>0</v>
      </c>
      <c r="E2366" s="35"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v>0</v>
      </c>
      <c r="E2367" s="35"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v>0</v>
      </c>
      <c r="E2368" s="35"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v>300000</v>
      </c>
      <c r="E2369" s="35">
        <v>6500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/>
      <c r="S2369" s="50"/>
      <c r="T2369" s="22"/>
      <c r="U2369" s="22"/>
      <c r="V2369" s="49"/>
      <c r="W2369" s="50"/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v>0</v>
      </c>
      <c r="E2370" s="35"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v>0</v>
      </c>
      <c r="E2371" s="35"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v>1670133.74</v>
      </c>
      <c r="E2372" s="35">
        <v>1017129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/>
      <c r="S2372" s="48"/>
      <c r="T2372" s="19"/>
      <c r="U2372" s="19"/>
      <c r="V2372" s="47"/>
      <c r="W2372" s="48"/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v>0</v>
      </c>
      <c r="E2373" s="35"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v>0</v>
      </c>
      <c r="E2374" s="35"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v>0</v>
      </c>
      <c r="E2375" s="35"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v>0</v>
      </c>
      <c r="E2376" s="35"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v>0</v>
      </c>
      <c r="E2377" s="35"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v>0</v>
      </c>
      <c r="E2378" s="35"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v>0</v>
      </c>
      <c r="E2379" s="35"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v>30300399.999999996</v>
      </c>
      <c r="E2380" s="35">
        <v>22367202.109999999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/>
      <c r="S2380" s="48"/>
      <c r="T2380" s="19"/>
      <c r="U2380" s="19"/>
      <c r="V2380" s="47"/>
      <c r="W2380" s="48"/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v>16239028.51</v>
      </c>
      <c r="E2381" s="35">
        <v>14320403.200000001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/>
      <c r="S2381" s="48"/>
      <c r="T2381" s="19"/>
      <c r="U2381" s="19"/>
      <c r="V2381" s="47"/>
      <c r="W2381" s="48"/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v>160000</v>
      </c>
      <c r="E2382" s="35">
        <v>234035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/>
      <c r="S2382" s="48"/>
      <c r="T2382" s="19"/>
      <c r="U2382" s="19"/>
      <c r="V2382" s="47"/>
      <c r="W2382" s="48"/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v>0</v>
      </c>
      <c r="E2383" s="35">
        <v>47271.48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/>
      <c r="S2383" s="50"/>
      <c r="T2383" s="22"/>
      <c r="U2383" s="22"/>
      <c r="V2383" s="49"/>
      <c r="W2383" s="50"/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v>7597691.0899999999</v>
      </c>
      <c r="E2384" s="35">
        <v>10222994.939999999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/>
      <c r="S2384" s="48"/>
      <c r="T2384" s="19"/>
      <c r="U2384" s="19"/>
      <c r="V2384" s="47"/>
      <c r="W2384" s="48"/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v>0</v>
      </c>
      <c r="E2385" s="35"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v>0</v>
      </c>
      <c r="E2386" s="35"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v>71792</v>
      </c>
      <c r="E2387" s="35">
        <v>93692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/>
      <c r="S2387" s="48"/>
      <c r="T2387" s="19"/>
      <c r="U2387" s="19"/>
      <c r="V2387" s="47"/>
      <c r="W2387" s="48"/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v>0</v>
      </c>
      <c r="E2388" s="35"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v>3550640</v>
      </c>
      <c r="E2389" s="35">
        <v>3703700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/>
      <c r="S2389" s="48"/>
      <c r="T2389" s="19"/>
      <c r="U2389" s="19"/>
      <c r="V2389" s="47"/>
      <c r="W2389" s="48"/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v>0</v>
      </c>
      <c r="E2390" s="35"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v>0</v>
      </c>
      <c r="E2391" s="35"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v>0</v>
      </c>
      <c r="E2392" s="35"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v>0</v>
      </c>
      <c r="E2393" s="35"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v>0</v>
      </c>
      <c r="E2394" s="35"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v>0</v>
      </c>
      <c r="E2395" s="35"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v>184992.61000000002</v>
      </c>
      <c r="E2396" s="35">
        <v>120862.12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/>
      <c r="S2396" s="48"/>
      <c r="T2396" s="19"/>
      <c r="U2396" s="19"/>
      <c r="V2396" s="47"/>
      <c r="W2396" s="48"/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v>3260093.11</v>
      </c>
      <c r="E2397" s="35">
        <v>308918.06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/>
      <c r="S2397" s="48"/>
      <c r="T2397" s="19"/>
      <c r="U2397" s="19"/>
      <c r="V2397" s="47"/>
      <c r="W2397" s="48"/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v>1294042.42</v>
      </c>
      <c r="E2398" s="35">
        <v>1294042.42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/>
      <c r="S2398" s="48"/>
      <c r="T2398" s="19"/>
      <c r="U2398" s="19"/>
      <c r="V2398" s="47"/>
      <c r="W2398" s="48"/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v>0</v>
      </c>
      <c r="E2399" s="35"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v>0</v>
      </c>
      <c r="E2400" s="35"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v>2108033.38</v>
      </c>
      <c r="E2401" s="35">
        <v>2223360.5299999998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/>
      <c r="S2401" s="48"/>
      <c r="T2401" s="19"/>
      <c r="U2401" s="19"/>
      <c r="V2401" s="47"/>
      <c r="W2401" s="48"/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v>615643.69999999995</v>
      </c>
      <c r="E2402" s="35">
        <v>697282.9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/>
      <c r="S2402" s="48"/>
      <c r="T2402" s="19"/>
      <c r="U2402" s="19"/>
      <c r="V2402" s="47"/>
      <c r="W2402" s="48"/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v>0</v>
      </c>
      <c r="E2403" s="35"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v>0</v>
      </c>
      <c r="E2404" s="35"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v>0</v>
      </c>
      <c r="E2405" s="35"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v>0</v>
      </c>
      <c r="E2406" s="35"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v>33065</v>
      </c>
      <c r="E2407" s="35">
        <v>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/>
      <c r="S2407" s="50"/>
      <c r="T2407" s="22"/>
      <c r="U2407" s="22"/>
      <c r="V2407" s="49"/>
      <c r="W2407" s="50"/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v>39030</v>
      </c>
      <c r="E2408" s="35">
        <v>0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/>
      <c r="S2408" s="48"/>
      <c r="T2408" s="19"/>
      <c r="U2408" s="19"/>
      <c r="V2408" s="47"/>
      <c r="W2408" s="48"/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v>0</v>
      </c>
      <c r="E2409" s="35"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v>0</v>
      </c>
      <c r="E2410" s="35"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v>0</v>
      </c>
      <c r="E2411" s="35"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v>0</v>
      </c>
      <c r="E2412" s="35"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v>0</v>
      </c>
      <c r="E2413" s="35"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v>13092</v>
      </c>
      <c r="E2414" s="35">
        <v>600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/>
      <c r="S2414" s="48"/>
      <c r="T2414" s="19"/>
      <c r="U2414" s="19"/>
      <c r="V2414" s="47"/>
      <c r="W2414" s="48"/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v>386737.5</v>
      </c>
      <c r="E2415" s="35">
        <v>265340.5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/>
      <c r="S2415" s="48"/>
      <c r="T2415" s="19"/>
      <c r="U2415" s="19"/>
      <c r="V2415" s="47"/>
      <c r="W2415" s="48"/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v>139175</v>
      </c>
      <c r="E2416" s="35">
        <v>53239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/>
      <c r="S2416" s="48"/>
      <c r="T2416" s="19"/>
      <c r="U2416" s="19"/>
      <c r="V2416" s="47"/>
      <c r="W2416" s="48"/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v>36100</v>
      </c>
      <c r="E2417" s="35">
        <v>36100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/>
      <c r="S2417" s="48"/>
      <c r="T2417" s="19"/>
      <c r="U2417" s="19"/>
      <c r="V2417" s="47"/>
      <c r="W2417" s="48"/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v>0</v>
      </c>
      <c r="E2418" s="35"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v>0</v>
      </c>
      <c r="E2419" s="35"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v>0</v>
      </c>
      <c r="E2420" s="35"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v>0</v>
      </c>
      <c r="E2421" s="35"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v>8012886.0199999996</v>
      </c>
      <c r="E2422" s="35">
        <v>8012886.0199999996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/>
      <c r="S2422" s="48"/>
      <c r="T2422" s="19"/>
      <c r="U2422" s="19"/>
      <c r="V2422" s="47"/>
      <c r="W2422" s="48"/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v>5903496.75</v>
      </c>
      <c r="E2423" s="35">
        <v>4601964.25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/>
      <c r="S2423" s="48"/>
      <c r="T2423" s="19"/>
      <c r="U2423" s="19"/>
      <c r="V2423" s="47"/>
      <c r="W2423" s="48"/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v>564980</v>
      </c>
      <c r="E2424" s="35">
        <v>564980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/>
      <c r="S2424" s="48"/>
      <c r="T2424" s="19"/>
      <c r="U2424" s="19"/>
      <c r="V2424" s="47"/>
      <c r="W2424" s="48"/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v>16153</v>
      </c>
      <c r="E2425" s="35">
        <v>37121.5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/>
      <c r="S2425" s="48"/>
      <c r="T2425" s="19"/>
      <c r="U2425" s="19"/>
      <c r="V2425" s="47"/>
      <c r="W2425" s="48"/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v>0</v>
      </c>
      <c r="E2426" s="35"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v>0</v>
      </c>
      <c r="E2427" s="35"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v>745382.5</v>
      </c>
      <c r="E2428" s="35">
        <v>632782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/>
      <c r="S2428" s="48"/>
      <c r="T2428" s="19"/>
      <c r="U2428" s="19"/>
      <c r="V2428" s="47"/>
      <c r="W2428" s="48"/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v>24452.35</v>
      </c>
      <c r="E2429" s="35">
        <v>24452.35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/>
      <c r="S2429" s="48"/>
      <c r="T2429" s="19"/>
      <c r="U2429" s="19"/>
      <c r="V2429" s="47"/>
      <c r="W2429" s="48"/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v>0</v>
      </c>
      <c r="E2430" s="35"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v>307846.55</v>
      </c>
      <c r="E2431" s="35">
        <v>405055.56999999995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/>
      <c r="S2431" s="48"/>
      <c r="T2431" s="19"/>
      <c r="U2431" s="19"/>
      <c r="V2431" s="47"/>
      <c r="W2431" s="48"/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v>129921.5</v>
      </c>
      <c r="E2432" s="35">
        <v>88637.62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/>
      <c r="S2432" s="48"/>
      <c r="T2432" s="19"/>
      <c r="U2432" s="19"/>
      <c r="V2432" s="47"/>
      <c r="W2432" s="48"/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v>8283.5</v>
      </c>
      <c r="E2433" s="35">
        <v>0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/>
      <c r="S2433" s="50"/>
      <c r="T2433" s="22"/>
      <c r="U2433" s="22"/>
      <c r="V2433" s="49"/>
      <c r="W2433" s="50"/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v>10907</v>
      </c>
      <c r="E2434" s="35">
        <v>0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v>15120</v>
      </c>
      <c r="E2435" s="35">
        <v>9870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/>
      <c r="S2435" s="48"/>
      <c r="T2435" s="19"/>
      <c r="U2435" s="19"/>
      <c r="V2435" s="47"/>
      <c r="W2435" s="48"/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v>52802.5</v>
      </c>
      <c r="E2436" s="35">
        <v>57781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/>
      <c r="S2436" s="48"/>
      <c r="T2436" s="19"/>
      <c r="U2436" s="19"/>
      <c r="V2436" s="47"/>
      <c r="W2436" s="48"/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v>352348</v>
      </c>
      <c r="E2437" s="35">
        <v>526351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/>
      <c r="S2437" s="48"/>
      <c r="T2437" s="19"/>
      <c r="U2437" s="19"/>
      <c r="V2437" s="47"/>
      <c r="W2437" s="48"/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v>0</v>
      </c>
      <c r="E2438" s="35"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v>1930554.4500000002</v>
      </c>
      <c r="E2439" s="35">
        <v>2358873.4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/>
      <c r="S2439" s="48"/>
      <c r="T2439" s="19"/>
      <c r="U2439" s="19"/>
      <c r="V2439" s="47"/>
      <c r="W2439" s="48"/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v>525064.95999999996</v>
      </c>
      <c r="E2440" s="35">
        <v>271374.46000000002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/>
      <c r="S2440" s="48"/>
      <c r="T2440" s="19"/>
      <c r="U2440" s="19"/>
      <c r="V2440" s="47"/>
      <c r="W2440" s="48"/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v>26798</v>
      </c>
      <c r="E2441" s="35">
        <v>26798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/>
      <c r="S2441" s="48"/>
      <c r="T2441" s="19"/>
      <c r="U2441" s="19"/>
      <c r="V2441" s="47"/>
      <c r="W2441" s="48"/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v>30661</v>
      </c>
      <c r="E2442" s="35">
        <v>30661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/>
      <c r="W2442" s="50"/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v>0</v>
      </c>
      <c r="E2443" s="35"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v>0</v>
      </c>
      <c r="E2444" s="35"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v>0</v>
      </c>
      <c r="E2445" s="35"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v>0</v>
      </c>
      <c r="E2446" s="35"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v>47043</v>
      </c>
      <c r="E2447" s="35">
        <v>46149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/>
      <c r="S2447" s="48"/>
      <c r="T2447" s="19"/>
      <c r="U2447" s="19"/>
      <c r="V2447" s="47"/>
      <c r="W2447" s="48"/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v>41615</v>
      </c>
      <c r="E2448" s="35">
        <v>37428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/>
      <c r="S2448" s="48"/>
      <c r="T2448" s="19"/>
      <c r="U2448" s="19"/>
      <c r="V2448" s="47"/>
      <c r="W2448" s="48"/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v>65849</v>
      </c>
      <c r="E2449" s="35">
        <v>65849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/>
      <c r="S2449" s="48"/>
      <c r="T2449" s="19"/>
      <c r="U2449" s="19"/>
      <c r="V2449" s="47"/>
      <c r="W2449" s="48"/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v>0</v>
      </c>
      <c r="E2450" s="35"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v>42108</v>
      </c>
      <c r="E2451" s="35">
        <v>46891.429999999993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/>
      <c r="S2451" s="50"/>
      <c r="T2451" s="22"/>
      <c r="U2451" s="22"/>
      <c r="V2451" s="49"/>
      <c r="W2451" s="50"/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v>8288</v>
      </c>
      <c r="E2452" s="35">
        <v>9442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/>
      <c r="S2452" s="48"/>
      <c r="T2452" s="19"/>
      <c r="U2452" s="19"/>
      <c r="V2452" s="47"/>
      <c r="W2452" s="48"/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v>141817.5</v>
      </c>
      <c r="E2453" s="35">
        <v>118890.5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/>
      <c r="S2453" s="48"/>
      <c r="T2453" s="19"/>
      <c r="U2453" s="19"/>
      <c r="V2453" s="47"/>
      <c r="W2453" s="48"/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v>226625.5</v>
      </c>
      <c r="E2454" s="35">
        <v>180523.15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/>
      <c r="S2454" s="48"/>
      <c r="T2454" s="19"/>
      <c r="U2454" s="19"/>
      <c r="V2454" s="47"/>
      <c r="W2454" s="48"/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v>0</v>
      </c>
      <c r="E2455" s="35"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v>0</v>
      </c>
      <c r="E2456" s="35"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v>0</v>
      </c>
      <c r="E2457" s="35"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v>0</v>
      </c>
      <c r="E2458" s="35"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v>0</v>
      </c>
      <c r="E2459" s="35"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v>0</v>
      </c>
      <c r="E2460" s="35"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v>0</v>
      </c>
      <c r="E2461" s="35"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v>3695474.1300000004</v>
      </c>
      <c r="E2462" s="35">
        <v>2663244.2000000002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/>
      <c r="S2462" s="48"/>
      <c r="T2462" s="19"/>
      <c r="U2462" s="19"/>
      <c r="V2462" s="47"/>
      <c r="W2462" s="48"/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v>168700</v>
      </c>
      <c r="E2463" s="35">
        <v>92382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/>
      <c r="S2463" s="48"/>
      <c r="T2463" s="19"/>
      <c r="U2463" s="19"/>
      <c r="V2463" s="47"/>
      <c r="W2463" s="48"/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v>806259.6</v>
      </c>
      <c r="E2464" s="35">
        <v>849757.64000000013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/>
      <c r="S2464" s="48"/>
      <c r="T2464" s="19"/>
      <c r="U2464" s="19"/>
      <c r="V2464" s="47"/>
      <c r="W2464" s="48"/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v>1510069</v>
      </c>
      <c r="E2465" s="35">
        <v>1284921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/>
      <c r="S2465" s="48"/>
      <c r="T2465" s="19"/>
      <c r="U2465" s="19"/>
      <c r="V2465" s="47"/>
      <c r="W2465" s="48"/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v>13350</v>
      </c>
      <c r="E2466" s="35"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v>44080</v>
      </c>
      <c r="E2467" s="35">
        <v>52967.5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/>
      <c r="S2467" s="48"/>
      <c r="T2467" s="19"/>
      <c r="U2467" s="19"/>
      <c r="V2467" s="47"/>
      <c r="W2467" s="48"/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v>445585</v>
      </c>
      <c r="E2468" s="35">
        <v>445585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/>
      <c r="S2468" s="48"/>
      <c r="T2468" s="19"/>
      <c r="U2468" s="19"/>
      <c r="V2468" s="47"/>
      <c r="W2468" s="48"/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v>0</v>
      </c>
      <c r="E2469" s="35"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v>84763</v>
      </c>
      <c r="E2470" s="35">
        <v>75150.37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/>
      <c r="S2470" s="48"/>
      <c r="T2470" s="19"/>
      <c r="U2470" s="19"/>
      <c r="V2470" s="47"/>
      <c r="W2470" s="48"/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v>8400</v>
      </c>
      <c r="E2471" s="35">
        <v>8400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/>
      <c r="S2471" s="48"/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v>187406.8</v>
      </c>
      <c r="E2472" s="35">
        <v>187406.8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/>
      <c r="S2472" s="48"/>
      <c r="T2472" s="19"/>
      <c r="U2472" s="19"/>
      <c r="V2472" s="47"/>
      <c r="W2472" s="48"/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v>25387</v>
      </c>
      <c r="E2473" s="35">
        <v>24026.239999999998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/>
      <c r="S2473" s="48"/>
      <c r="T2473" s="19"/>
      <c r="U2473" s="19"/>
      <c r="V2473" s="47"/>
      <c r="W2473" s="48"/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v>0</v>
      </c>
      <c r="E2474" s="35"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v>85269</v>
      </c>
      <c r="E2475" s="35">
        <v>79438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/>
      <c r="S2475" s="48"/>
      <c r="T2475" s="19"/>
      <c r="U2475" s="19"/>
      <c r="V2475" s="47"/>
      <c r="W2475" s="48"/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v>254599.81</v>
      </c>
      <c r="E2476" s="35">
        <v>224569.65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/>
      <c r="S2476" s="48"/>
      <c r="T2476" s="19"/>
      <c r="U2476" s="19"/>
      <c r="V2476" s="47"/>
      <c r="W2476" s="48"/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v>36883</v>
      </c>
      <c r="E2477" s="35">
        <v>36883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/>
      <c r="S2477" s="48"/>
      <c r="T2477" s="19"/>
      <c r="U2477" s="19"/>
      <c r="V2477" s="47"/>
      <c r="W2477" s="48"/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v>0</v>
      </c>
      <c r="E2478" s="35">
        <v>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/>
      <c r="S2478" s="48"/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v>17728</v>
      </c>
      <c r="E2479" s="35">
        <v>17728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/>
      <c r="S2479" s="48"/>
      <c r="T2479" s="19"/>
      <c r="U2479" s="19"/>
      <c r="V2479" s="47"/>
      <c r="W2479" s="48"/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v>0</v>
      </c>
      <c r="E2480" s="35"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v>2090600</v>
      </c>
      <c r="E2481" s="35">
        <v>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/>
      <c r="S2481" s="50"/>
      <c r="T2481" s="22"/>
      <c r="U2481" s="22"/>
      <c r="V2481" s="49"/>
      <c r="W2481" s="50"/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v>0</v>
      </c>
      <c r="E2482" s="35"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v>0</v>
      </c>
      <c r="E2483" s="35"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v>0</v>
      </c>
      <c r="E2484" s="35"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v>0</v>
      </c>
      <c r="E2485" s="35"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v>0</v>
      </c>
      <c r="E2486" s="35"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/>
      <c r="S2486" s="48"/>
      <c r="T2486" s="19"/>
      <c r="U2486" s="19"/>
      <c r="V2486" s="47"/>
      <c r="W2486" s="48"/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v>0</v>
      </c>
      <c r="E2487" s="35"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v>0</v>
      </c>
      <c r="E2488" s="35">
        <v>95266.7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/>
      <c r="S2488" s="48"/>
      <c r="T2488" s="19"/>
      <c r="U2488" s="19"/>
      <c r="V2488" s="47"/>
      <c r="W2488" s="48"/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v>0</v>
      </c>
      <c r="E2489" s="35"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/>
      <c r="S2489" s="50"/>
      <c r="T2489" s="22"/>
      <c r="U2489" s="22"/>
      <c r="V2489" s="49"/>
      <c r="W2489" s="50"/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v>0</v>
      </c>
      <c r="E2490" s="35"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v>0</v>
      </c>
      <c r="E2491" s="35">
        <v>266641.69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/>
      <c r="S2491" s="50"/>
      <c r="T2491" s="22"/>
      <c r="U2491" s="22"/>
      <c r="V2491" s="49"/>
      <c r="W2491" s="50"/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v>0</v>
      </c>
      <c r="E2492" s="35"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v>0</v>
      </c>
      <c r="E2493" s="35"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v>0</v>
      </c>
      <c r="E2494" s="35"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v>0</v>
      </c>
      <c r="E2495" s="35"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v>0</v>
      </c>
      <c r="E2496" s="35"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v>0</v>
      </c>
      <c r="E2497" s="35"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v>0</v>
      </c>
      <c r="E2498" s="35"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/>
      <c r="S2498" s="50"/>
      <c r="T2498" s="22"/>
      <c r="U2498" s="22"/>
      <c r="V2498" s="49"/>
      <c r="W2498" s="50"/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v>0</v>
      </c>
      <c r="E2499" s="35"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/>
      <c r="S2499" s="50"/>
      <c r="T2499" s="22"/>
      <c r="U2499" s="22"/>
      <c r="V2499" s="49"/>
      <c r="W2499" s="50"/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v>0</v>
      </c>
      <c r="E2500" s="35"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/>
      <c r="S2500" s="48"/>
      <c r="T2500" s="19"/>
      <c r="U2500" s="19"/>
      <c r="V2500" s="47"/>
      <c r="W2500" s="48"/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v>0</v>
      </c>
      <c r="E2501" s="35"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v>0</v>
      </c>
      <c r="E2502" s="35"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v>0</v>
      </c>
      <c r="E2503" s="35"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/>
      <c r="S2503" s="48"/>
      <c r="T2503" s="19"/>
      <c r="U2503" s="19"/>
      <c r="V2503" s="47"/>
      <c r="W2503" s="48"/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v>0</v>
      </c>
      <c r="E2504" s="35"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v>0</v>
      </c>
      <c r="E2505" s="35"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v>0</v>
      </c>
      <c r="E2506" s="35"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v>0</v>
      </c>
      <c r="E2507" s="35"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v>0</v>
      </c>
      <c r="E2508" s="35"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v>0</v>
      </c>
      <c r="E2509" s="35"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v>0</v>
      </c>
      <c r="E2510" s="35">
        <v>7866.65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/>
      <c r="S2510" s="50"/>
      <c r="T2510" s="22"/>
      <c r="U2510" s="22"/>
      <c r="V2510" s="49"/>
      <c r="W2510" s="50"/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v>0</v>
      </c>
      <c r="E2511" s="35"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/>
      <c r="S2511" s="50"/>
      <c r="T2511" s="22"/>
      <c r="U2511" s="22"/>
      <c r="V2511" s="49"/>
      <c r="W2511" s="50"/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v>0</v>
      </c>
      <c r="E2512" s="35"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/>
      <c r="S2512" s="48"/>
      <c r="T2512" s="19"/>
      <c r="U2512" s="19"/>
      <c r="V2512" s="47"/>
      <c r="W2512" s="48"/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v>0</v>
      </c>
      <c r="E2513" s="35"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v>0</v>
      </c>
      <c r="E2514" s="35"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v>0</v>
      </c>
      <c r="E2515" s="35"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/>
      <c r="S2515" s="48"/>
      <c r="T2515" s="19"/>
      <c r="U2515" s="19"/>
      <c r="V2515" s="47"/>
      <c r="W2515" s="48"/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v>0</v>
      </c>
      <c r="E2516" s="35"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/>
      <c r="S2516" s="50"/>
      <c r="T2516" s="22"/>
      <c r="U2516" s="22"/>
      <c r="V2516" s="49"/>
      <c r="W2516" s="50"/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v>11149000</v>
      </c>
      <c r="E2517" s="35"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/>
      <c r="S2517" s="50"/>
      <c r="T2517" s="22"/>
      <c r="U2517" s="22"/>
      <c r="V2517" s="49"/>
      <c r="W2517" s="50"/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v>0</v>
      </c>
      <c r="E2518" s="35"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/>
      <c r="S2518" s="48"/>
      <c r="T2518" s="19"/>
      <c r="U2518" s="19"/>
      <c r="V2518" s="47"/>
      <c r="W2518" s="48"/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v>0</v>
      </c>
      <c r="E2519" s="35"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/>
      <c r="S2519" s="50"/>
      <c r="T2519" s="22"/>
      <c r="U2519" s="22"/>
      <c r="V2519" s="49"/>
      <c r="W2519" s="50"/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v>0</v>
      </c>
      <c r="E2520" s="35"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/>
      <c r="S2520" s="50"/>
      <c r="T2520" s="22"/>
      <c r="U2520" s="22"/>
      <c r="V2520" s="49"/>
      <c r="W2520" s="50"/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v>0</v>
      </c>
      <c r="E2521" s="35"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/>
      <c r="S2521" s="50"/>
      <c r="T2521" s="22"/>
      <c r="U2521" s="22"/>
      <c r="V2521" s="49"/>
      <c r="W2521" s="50"/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v>0</v>
      </c>
      <c r="E2522" s="35"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v>0</v>
      </c>
      <c r="E2523" s="35"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v>0</v>
      </c>
      <c r="E2524" s="35"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/>
      <c r="S2524" s="48"/>
      <c r="T2524" s="19"/>
      <c r="U2524" s="19"/>
      <c r="V2524" s="47"/>
      <c r="W2524" s="48"/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v>0</v>
      </c>
      <c r="E2525" s="35">
        <v>132833.34999999998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/>
      <c r="S2525" s="50"/>
      <c r="T2525" s="22"/>
      <c r="U2525" s="22"/>
      <c r="V2525" s="49"/>
      <c r="W2525" s="50"/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v>0</v>
      </c>
      <c r="E2526" s="35">
        <v>133571.75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/>
      <c r="S2526" s="50"/>
      <c r="T2526" s="22"/>
      <c r="U2526" s="22"/>
      <c r="V2526" s="49"/>
      <c r="W2526" s="50"/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v>0</v>
      </c>
      <c r="E2527" s="35">
        <v>50095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/>
      <c r="S2527" s="48"/>
      <c r="T2527" s="19"/>
      <c r="U2527" s="19"/>
      <c r="V2527" s="47"/>
      <c r="W2527" s="48"/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v>0</v>
      </c>
      <c r="E2528" s="35">
        <v>79273.599999999991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/>
      <c r="S2528" s="50"/>
      <c r="T2528" s="22"/>
      <c r="U2528" s="22"/>
      <c r="V2528" s="49"/>
      <c r="W2528" s="50"/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v>0</v>
      </c>
      <c r="E2529" s="35">
        <v>8494.4000000000015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/>
      <c r="S2529" s="50"/>
      <c r="T2529" s="22"/>
      <c r="U2529" s="22"/>
      <c r="V2529" s="49"/>
      <c r="W2529" s="50"/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v>0</v>
      </c>
      <c r="E2530" s="35">
        <v>3988.8999999999996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/>
      <c r="S2530" s="50"/>
      <c r="T2530" s="22"/>
      <c r="U2530" s="22"/>
      <c r="V2530" s="49"/>
      <c r="W2530" s="50"/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v>0</v>
      </c>
      <c r="E2531" s="35"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v>0</v>
      </c>
      <c r="E2532" s="35"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v>0</v>
      </c>
      <c r="E2533" s="35">
        <v>38195.85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/>
      <c r="S2533" s="48"/>
      <c r="T2533" s="19"/>
      <c r="U2533" s="19"/>
      <c r="V2533" s="47"/>
      <c r="W2533" s="48"/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v>0</v>
      </c>
      <c r="E2534" s="35"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v>0</v>
      </c>
      <c r="E2535" s="35"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v>0</v>
      </c>
      <c r="E2536" s="35"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/>
      <c r="S2536" s="48"/>
      <c r="T2536" s="19"/>
      <c r="U2536" s="19"/>
      <c r="V2536" s="47"/>
      <c r="W2536" s="48"/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v>0</v>
      </c>
      <c r="E2537" s="35"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v>0</v>
      </c>
      <c r="E2538" s="35"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/>
      <c r="S2538" s="48"/>
      <c r="T2538" s="19"/>
      <c r="U2538" s="19"/>
      <c r="V2538" s="47"/>
      <c r="W2538" s="48"/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v>0</v>
      </c>
      <c r="E2539" s="35"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/>
      <c r="S2539" s="48"/>
      <c r="T2539" s="19"/>
      <c r="U2539" s="19"/>
      <c r="V2539" s="47"/>
      <c r="W2539" s="48"/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v>0</v>
      </c>
      <c r="E2540" s="35"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v>0</v>
      </c>
      <c r="E2541" s="35"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/>
      <c r="S2541" s="48"/>
      <c r="T2541" s="19"/>
      <c r="U2541" s="19"/>
      <c r="V2541" s="47"/>
      <c r="W2541" s="48"/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v>0</v>
      </c>
      <c r="E2542" s="35"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/>
      <c r="S2542" s="48"/>
      <c r="T2542" s="19"/>
      <c r="U2542" s="19"/>
      <c r="V2542" s="47"/>
      <c r="W2542" s="48"/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v>0</v>
      </c>
      <c r="E2543" s="35"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v>0</v>
      </c>
      <c r="E2544" s="35"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/>
      <c r="S2544" s="48"/>
      <c r="T2544" s="19"/>
      <c r="U2544" s="19"/>
      <c r="V2544" s="47"/>
      <c r="W2544" s="48"/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v>0</v>
      </c>
      <c r="E2545" s="35"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/>
      <c r="S2545" s="48"/>
      <c r="T2545" s="19"/>
      <c r="U2545" s="19"/>
      <c r="V2545" s="47"/>
      <c r="W2545" s="48"/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v>0</v>
      </c>
      <c r="E2546" s="35"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v>0</v>
      </c>
      <c r="E2547" s="35"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/>
      <c r="S2547" s="48"/>
      <c r="T2547" s="19"/>
      <c r="U2547" s="19"/>
      <c r="V2547" s="47"/>
      <c r="W2547" s="48"/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v>0</v>
      </c>
      <c r="E2548" s="35"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/>
      <c r="S2548" s="48"/>
      <c r="T2548" s="19"/>
      <c r="U2548" s="19"/>
      <c r="V2548" s="47"/>
      <c r="W2548" s="48"/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v>0</v>
      </c>
      <c r="E2549" s="35"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v>0</v>
      </c>
      <c r="E2550" s="35"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/>
      <c r="S2550" s="48"/>
      <c r="T2550" s="19"/>
      <c r="U2550" s="19"/>
      <c r="V2550" s="47"/>
      <c r="W2550" s="48"/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v>0</v>
      </c>
      <c r="E2551" s="35"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v>0</v>
      </c>
      <c r="E2552" s="35"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v>0</v>
      </c>
      <c r="E2553" s="35"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v>0</v>
      </c>
      <c r="E2554" s="35"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/>
      <c r="S2554" s="48"/>
      <c r="T2554" s="19"/>
      <c r="U2554" s="19"/>
      <c r="V2554" s="47"/>
      <c r="W2554" s="48"/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v>0</v>
      </c>
      <c r="E2555" s="35"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v>0</v>
      </c>
      <c r="E2556" s="35"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/>
      <c r="S2556" s="48"/>
      <c r="T2556" s="19"/>
      <c r="U2556" s="19"/>
      <c r="V2556" s="47"/>
      <c r="W2556" s="48"/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v>0</v>
      </c>
      <c r="E2557" s="35"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/>
      <c r="S2557" s="48"/>
      <c r="T2557" s="19"/>
      <c r="U2557" s="19"/>
      <c r="V2557" s="47"/>
      <c r="W2557" s="48"/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v>0</v>
      </c>
      <c r="E2558" s="35"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v>0</v>
      </c>
      <c r="E2559" s="35"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/>
      <c r="S2559" s="48"/>
      <c r="T2559" s="19"/>
      <c r="U2559" s="19"/>
      <c r="V2559" s="47"/>
      <c r="W2559" s="48"/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v>0</v>
      </c>
      <c r="E2560" s="35"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v>0</v>
      </c>
      <c r="E2561" s="35"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v>0</v>
      </c>
      <c r="E2562" s="35"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v>0</v>
      </c>
      <c r="E2563" s="35"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/>
      <c r="S2563" s="48"/>
      <c r="T2563" s="19"/>
      <c r="U2563" s="19"/>
      <c r="V2563" s="47"/>
      <c r="W2563" s="48"/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v>0</v>
      </c>
      <c r="E2564" s="35"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v>0</v>
      </c>
      <c r="E2565" s="35"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/>
      <c r="S2565" s="48"/>
      <c r="T2565" s="19"/>
      <c r="U2565" s="19"/>
      <c r="V2565" s="47"/>
      <c r="W2565" s="48"/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v>0</v>
      </c>
      <c r="E2566" s="35"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v>0</v>
      </c>
      <c r="E2567" s="35"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v>0</v>
      </c>
      <c r="E2568" s="35"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v>0</v>
      </c>
      <c r="E2569" s="35"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v>0</v>
      </c>
      <c r="E2570" s="35"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v>0</v>
      </c>
      <c r="E2571" s="35"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v>0</v>
      </c>
      <c r="E2572" s="35"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v>0</v>
      </c>
      <c r="E2573" s="35"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v>0</v>
      </c>
      <c r="E2574" s="35"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v>0</v>
      </c>
      <c r="E2575" s="35"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v>0</v>
      </c>
      <c r="E2576" s="35"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v>0</v>
      </c>
      <c r="E2577" s="35"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v>394600</v>
      </c>
      <c r="E2578" s="35"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/>
      <c r="S2578" s="48"/>
      <c r="T2578" s="19"/>
      <c r="U2578" s="19"/>
      <c r="V2578" s="47"/>
      <c r="W2578" s="48"/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v>0</v>
      </c>
      <c r="E2579" s="35"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/>
      <c r="S2579" s="48"/>
      <c r="T2579" s="19"/>
      <c r="U2579" s="19"/>
      <c r="V2579" s="47"/>
      <c r="W2579" s="48"/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v>0</v>
      </c>
      <c r="E2580" s="35"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/>
      <c r="S2580" s="48"/>
      <c r="T2580" s="19"/>
      <c r="U2580" s="19"/>
      <c r="V2580" s="47"/>
      <c r="W2580" s="48"/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v>27820</v>
      </c>
      <c r="E2581" s="35"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/>
      <c r="S2581" s="48"/>
      <c r="T2581" s="19"/>
      <c r="U2581" s="19"/>
      <c r="V2581" s="47"/>
      <c r="W2581" s="48"/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v>0</v>
      </c>
      <c r="E2582" s="35"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/>
      <c r="S2582" s="48"/>
      <c r="T2582" s="19"/>
      <c r="U2582" s="19"/>
      <c r="V2582" s="47"/>
      <c r="W2582" s="48"/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v>0</v>
      </c>
      <c r="E2583" s="35"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v>8466000</v>
      </c>
      <c r="E2584" s="35"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/>
      <c r="S2584" s="48"/>
      <c r="T2584" s="19"/>
      <c r="U2584" s="19"/>
      <c r="V2584" s="47"/>
      <c r="W2584" s="48"/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v>89220</v>
      </c>
      <c r="E2585" s="35"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/>
      <c r="S2585" s="48"/>
      <c r="T2585" s="19"/>
      <c r="U2585" s="19"/>
      <c r="V2585" s="47"/>
      <c r="W2585" s="48"/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v>0</v>
      </c>
      <c r="E2586" s="35"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/>
      <c r="S2586" s="48"/>
      <c r="T2586" s="19"/>
      <c r="U2586" s="19"/>
      <c r="V2586" s="47"/>
      <c r="W2586" s="48"/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v>0</v>
      </c>
      <c r="E2587" s="35"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/>
      <c r="S2587" s="48"/>
      <c r="T2587" s="19"/>
      <c r="U2587" s="19"/>
      <c r="V2587" s="47"/>
      <c r="W2587" s="48"/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v>0</v>
      </c>
      <c r="E2588" s="35">
        <v>149429.02000000002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/>
      <c r="S2588" s="48"/>
      <c r="T2588" s="19"/>
      <c r="U2588" s="19"/>
      <c r="V2588" s="47"/>
      <c r="W2588" s="48"/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v>0</v>
      </c>
      <c r="E2589" s="35">
        <v>260695.80000000002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/>
      <c r="S2589" s="48"/>
      <c r="T2589" s="19"/>
      <c r="U2589" s="19"/>
      <c r="V2589" s="47"/>
      <c r="W2589" s="48"/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v>0</v>
      </c>
      <c r="E2590" s="35">
        <v>11567.06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/>
      <c r="S2590" s="48"/>
      <c r="T2590" s="19"/>
      <c r="U2590" s="19"/>
      <c r="V2590" s="47"/>
      <c r="W2590" s="48"/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v>0</v>
      </c>
      <c r="E2591" s="35">
        <v>34399.78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/>
      <c r="S2591" s="48"/>
      <c r="T2591" s="19"/>
      <c r="U2591" s="19"/>
      <c r="V2591" s="47"/>
      <c r="W2591" s="48"/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v>0</v>
      </c>
      <c r="E2592" s="35">
        <v>23772.15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/>
      <c r="S2592" s="48"/>
      <c r="T2592" s="19"/>
      <c r="U2592" s="19"/>
      <c r="V2592" s="47"/>
      <c r="W2592" s="48"/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v>0</v>
      </c>
      <c r="E2593" s="35"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v>0</v>
      </c>
      <c r="E2594" s="35">
        <v>1959317.38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/>
      <c r="S2594" s="48"/>
      <c r="T2594" s="19"/>
      <c r="U2594" s="19"/>
      <c r="V2594" s="47"/>
      <c r="W2594" s="48"/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v>0</v>
      </c>
      <c r="E2595" s="35">
        <v>70197.12999999999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/>
      <c r="S2595" s="48"/>
      <c r="T2595" s="19"/>
      <c r="U2595" s="19"/>
      <c r="V2595" s="47"/>
      <c r="W2595" s="48"/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v>0</v>
      </c>
      <c r="E2596" s="35">
        <v>117301.35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/>
      <c r="S2596" s="48"/>
      <c r="T2596" s="19"/>
      <c r="U2596" s="19"/>
      <c r="V2596" s="47"/>
      <c r="W2596" s="48"/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v>0</v>
      </c>
      <c r="E2597" s="35"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/>
      <c r="S2597" s="48"/>
      <c r="T2597" s="19"/>
      <c r="U2597" s="19"/>
      <c r="V2597" s="47"/>
      <c r="W2597" s="48"/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v>0</v>
      </c>
      <c r="E2598" s="35"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v>0</v>
      </c>
      <c r="E2599" s="35"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v>0</v>
      </c>
      <c r="E2600" s="35"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v>0</v>
      </c>
      <c r="E2601" s="35"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v>0</v>
      </c>
      <c r="E2602" s="35"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v>0</v>
      </c>
      <c r="E2603" s="35"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v>0</v>
      </c>
      <c r="E2604" s="35"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v>0</v>
      </c>
      <c r="E2605" s="35"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v>0</v>
      </c>
      <c r="E2606" s="35"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v>0</v>
      </c>
      <c r="E2607" s="35"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v>0</v>
      </c>
      <c r="E2608" s="35"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v>0</v>
      </c>
      <c r="E2609" s="35"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v>0</v>
      </c>
      <c r="E2610" s="35"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v>0</v>
      </c>
      <c r="E2611" s="35"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v>0</v>
      </c>
      <c r="E2612" s="35"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v>0</v>
      </c>
      <c r="E2613" s="35"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v>0</v>
      </c>
      <c r="E2614" s="35"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v>0</v>
      </c>
      <c r="E2615" s="35"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v>0</v>
      </c>
      <c r="E2616" s="35"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v>0</v>
      </c>
      <c r="E2617" s="35"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v>0</v>
      </c>
      <c r="E2618" s="35"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v>0</v>
      </c>
      <c r="E2619" s="35"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v>0</v>
      </c>
      <c r="E2620" s="35"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v>0</v>
      </c>
      <c r="E2621" s="35"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v>0</v>
      </c>
      <c r="E2622" s="35"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v>0</v>
      </c>
      <c r="E2623" s="35"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v>0</v>
      </c>
      <c r="E2624" s="35"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v>0</v>
      </c>
      <c r="E2625" s="35"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v>0</v>
      </c>
      <c r="E2626" s="35"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v>0</v>
      </c>
      <c r="E2627" s="35"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v>0</v>
      </c>
      <c r="E2628" s="35"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v>0</v>
      </c>
      <c r="E2629" s="35"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v>2504376.7800000003</v>
      </c>
      <c r="E2630" s="35">
        <v>3695474.1300000004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/>
      <c r="S2630" s="48"/>
      <c r="T2630" s="19"/>
      <c r="U2630" s="19"/>
      <c r="V2630" s="47"/>
      <c r="W2630" s="48"/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v>890878</v>
      </c>
      <c r="E2631" s="35">
        <v>806259.6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/>
      <c r="S2631" s="48"/>
      <c r="T2631" s="19"/>
      <c r="U2631" s="19"/>
      <c r="V2631" s="47"/>
      <c r="W2631" s="48"/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v>955142</v>
      </c>
      <c r="E2632" s="35">
        <v>1510069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/>
      <c r="S2632" s="48"/>
      <c r="T2632" s="19"/>
      <c r="U2632" s="19"/>
      <c r="V2632" s="47"/>
      <c r="W2632" s="48"/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v>1187527.1099999999</v>
      </c>
      <c r="E2633" s="35">
        <v>1130063.6099999999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/>
      <c r="S2633" s="48"/>
      <c r="T2633" s="19"/>
      <c r="U2633" s="19"/>
      <c r="V2633" s="47"/>
      <c r="W2633" s="48"/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v>1633280.54</v>
      </c>
      <c r="E2634" s="35">
        <v>1963047.4300000002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/>
      <c r="S2634" s="48"/>
      <c r="T2634" s="19"/>
      <c r="U2634" s="19"/>
      <c r="V2634" s="47"/>
      <c r="W2634" s="48"/>
      <c r="X2634" s="19"/>
      <c r="Y2634" s="19"/>
      <c r="Z2634" s="47"/>
      <c r="AA2634" s="48"/>
      <c r="AB2634" s="19"/>
      <c r="AC2634" s="19"/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v>8898574</v>
      </c>
      <c r="E2635" s="35">
        <v>9137839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/>
      <c r="S2635" s="48"/>
      <c r="T2635" s="19"/>
      <c r="U2635" s="19"/>
      <c r="V2635" s="47"/>
      <c r="W2635" s="48"/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v>965000</v>
      </c>
      <c r="E2636" s="35">
        <v>950000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v>0</v>
      </c>
      <c r="E2637" s="35"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v>0</v>
      </c>
      <c r="E2638" s="35"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v>367665</v>
      </c>
      <c r="E2639" s="35">
        <v>168700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/>
      <c r="S2639" s="48"/>
      <c r="T2639" s="19"/>
      <c r="U2639" s="19"/>
      <c r="V2639" s="47"/>
      <c r="W2639" s="48"/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v>0</v>
      </c>
      <c r="E2640" s="35">
        <v>44080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/>
      <c r="S2640" s="48"/>
      <c r="T2640" s="19"/>
      <c r="U2640" s="19"/>
      <c r="V2640" s="47"/>
      <c r="W2640" s="48"/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v>0</v>
      </c>
      <c r="E2641" s="35"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/>
      <c r="S2641" s="48"/>
      <c r="T2641" s="19"/>
      <c r="U2641" s="19"/>
      <c r="V2641" s="47"/>
      <c r="W2641" s="48"/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v>0</v>
      </c>
      <c r="E2642" s="35"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v>128485</v>
      </c>
      <c r="E2643" s="35">
        <v>318181.5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/>
      <c r="S2643" s="48"/>
      <c r="T2643" s="19"/>
      <c r="U2643" s="19"/>
      <c r="V2643" s="47"/>
      <c r="W2643" s="48"/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v>60100</v>
      </c>
      <c r="E2644" s="35">
        <v>43400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/>
      <c r="S2644" s="48"/>
      <c r="T2644" s="19"/>
      <c r="U2644" s="19"/>
      <c r="V2644" s="47"/>
      <c r="W2644" s="48"/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v>0</v>
      </c>
      <c r="E2645" s="35"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v>0</v>
      </c>
      <c r="E2646" s="35"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v>0</v>
      </c>
      <c r="E2647" s="35">
        <v>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v>1301900.5</v>
      </c>
      <c r="E2648" s="35">
        <v>1005419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/>
      <c r="S2648" s="48"/>
      <c r="T2648" s="19"/>
      <c r="U2648" s="19"/>
      <c r="V2648" s="47"/>
      <c r="W2648" s="48"/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v>0</v>
      </c>
      <c r="E2649" s="35"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v>0</v>
      </c>
      <c r="E2650" s="35"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v>0</v>
      </c>
      <c r="E2651" s="35"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v>0</v>
      </c>
      <c r="E2652" s="35">
        <v>62666.340000000004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/>
      <c r="S2652" s="50"/>
      <c r="T2652" s="22"/>
      <c r="U2652" s="22"/>
      <c r="V2652" s="49"/>
      <c r="W2652" s="50"/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v>0</v>
      </c>
      <c r="E2653" s="35"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/>
      <c r="S2653" s="50"/>
      <c r="T2653" s="22"/>
      <c r="U2653" s="22"/>
      <c r="V2653" s="49"/>
      <c r="W2653" s="50"/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v>0</v>
      </c>
      <c r="E2654" s="35">
        <v>9665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/>
      <c r="S2654" s="50"/>
      <c r="T2654" s="22"/>
      <c r="U2654" s="22"/>
      <c r="V2654" s="49"/>
      <c r="W2654" s="50"/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v>0</v>
      </c>
      <c r="E2655" s="35"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v>0</v>
      </c>
      <c r="E2656" s="35"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v>0</v>
      </c>
      <c r="E2657" s="35"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v>0</v>
      </c>
      <c r="E2658" s="35"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v>0</v>
      </c>
      <c r="E2659" s="35"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v>0</v>
      </c>
      <c r="E2660" s="35"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v>0</v>
      </c>
      <c r="E2661" s="35"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v>96500</v>
      </c>
      <c r="E2662" s="35">
        <v>1500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/>
      <c r="W2662" s="50"/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v>447110</v>
      </c>
      <c r="E2663" s="35">
        <v>560550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/>
      <c r="U2663" s="19"/>
      <c r="V2663" s="47"/>
      <c r="W2663" s="48"/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v>1471120</v>
      </c>
      <c r="E2664" s="35">
        <v>1409940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/>
      <c r="S2664" s="48"/>
      <c r="T2664" s="19"/>
      <c r="U2664" s="19"/>
      <c r="V2664" s="47"/>
      <c r="W2664" s="48"/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v>0</v>
      </c>
      <c r="E2665" s="35"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v>0</v>
      </c>
      <c r="E2666" s="35"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v>300000</v>
      </c>
      <c r="E2667" s="35">
        <v>300000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/>
      <c r="S2667" s="48"/>
      <c r="T2667" s="19"/>
      <c r="U2667" s="19"/>
      <c r="V2667" s="47"/>
      <c r="W2667" s="48"/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v>2483706.5</v>
      </c>
      <c r="E2668" s="35">
        <v>2633235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/>
      <c r="S2668" s="48"/>
      <c r="T2668" s="19"/>
      <c r="U2668" s="19"/>
      <c r="V2668" s="47"/>
      <c r="W2668" s="48"/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v>202935</v>
      </c>
      <c r="E2669" s="35">
        <v>173852.5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/>
      <c r="S2669" s="48"/>
      <c r="T2669" s="19"/>
      <c r="U2669" s="19"/>
      <c r="V2669" s="47"/>
      <c r="W2669" s="48"/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v>78500</v>
      </c>
      <c r="E2670" s="35">
        <v>77500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/>
      <c r="S2670" s="48"/>
      <c r="T2670" s="19"/>
      <c r="U2670" s="19"/>
      <c r="V2670" s="47"/>
      <c r="W2670" s="48"/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v>0</v>
      </c>
      <c r="E2671" s="35"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v>1037300</v>
      </c>
      <c r="E2672" s="35">
        <v>2613800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/>
      <c r="S2672" s="48"/>
      <c r="T2672" s="19"/>
      <c r="U2672" s="19"/>
      <c r="V2672" s="47"/>
      <c r="W2672" s="48"/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v>0</v>
      </c>
      <c r="E2673" s="35"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v>736359.24</v>
      </c>
      <c r="E2674" s="35">
        <v>1036037.38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/>
      <c r="S2674" s="48"/>
      <c r="T2674" s="19"/>
      <c r="U2674" s="19"/>
      <c r="V2674" s="47"/>
      <c r="W2674" s="48"/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v>0</v>
      </c>
      <c r="E2675" s="35"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v>0</v>
      </c>
      <c r="E2676" s="35"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v>18416.87</v>
      </c>
      <c r="E2677" s="35">
        <v>7912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/>
      <c r="S2677" s="50"/>
      <c r="T2677" s="22"/>
      <c r="U2677" s="22"/>
      <c r="V2677" s="49"/>
      <c r="W2677" s="50"/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v>0</v>
      </c>
      <c r="E2678" s="35"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v>157300</v>
      </c>
      <c r="E2679" s="35">
        <v>60000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/>
      <c r="S2679" s="48"/>
      <c r="T2679" s="19"/>
      <c r="U2679" s="19"/>
      <c r="V2679" s="47"/>
      <c r="W2679" s="48"/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v>76735</v>
      </c>
      <c r="E2680" s="35"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/>
      <c r="S2680" s="48"/>
      <c r="T2680" s="19"/>
      <c r="U2680" s="19"/>
      <c r="V2680" s="47"/>
      <c r="W2680" s="48"/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v>0</v>
      </c>
      <c r="E2681" s="35"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/>
      <c r="S2681" s="48"/>
      <c r="T2681" s="19"/>
      <c r="U2681" s="19"/>
      <c r="V2681" s="47"/>
      <c r="W2681" s="48"/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v>2611.41</v>
      </c>
      <c r="E2682" s="35">
        <v>394.4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/>
      <c r="W2682" s="50"/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v>0</v>
      </c>
      <c r="E2683" s="35"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v>0</v>
      </c>
      <c r="E2684" s="35"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v>371456.06</v>
      </c>
      <c r="E2685" s="35">
        <v>425279.19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/>
      <c r="S2685" s="48"/>
      <c r="T2685" s="19"/>
      <c r="U2685" s="19"/>
      <c r="V2685" s="47"/>
      <c r="W2685" s="48"/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v>23804.799999999999</v>
      </c>
      <c r="E2686" s="35">
        <v>23804.799999999999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/>
      <c r="S2686" s="50"/>
      <c r="T2686" s="22"/>
      <c r="U2686" s="22"/>
      <c r="V2686" s="49"/>
      <c r="W2686" s="50"/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v>0</v>
      </c>
      <c r="E2687" s="35"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v>265109</v>
      </c>
      <c r="E2688" s="35">
        <v>268593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/>
      <c r="S2688" s="48"/>
      <c r="T2688" s="19"/>
      <c r="U2688" s="19"/>
      <c r="V2688" s="47"/>
      <c r="W2688" s="48"/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v>15800975.91</v>
      </c>
      <c r="E2689" s="35">
        <v>15800975.91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v>0</v>
      </c>
      <c r="E2690" s="35">
        <v>0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/>
      <c r="S2690" s="50"/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v>369575.47000000003</v>
      </c>
      <c r="E2691" s="35">
        <v>740000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/>
      <c r="S2691" s="48"/>
      <c r="T2691" s="19"/>
      <c r="U2691" s="19"/>
      <c r="V2691" s="47"/>
      <c r="W2691" s="48"/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v>1497384</v>
      </c>
      <c r="E2692" s="35">
        <v>2400000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/>
      <c r="S2692" s="48"/>
      <c r="T2692" s="19"/>
      <c r="U2692" s="19"/>
      <c r="V2692" s="47"/>
      <c r="W2692" s="48"/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v>1760107.27</v>
      </c>
      <c r="E2693" s="35">
        <v>2300667.5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/>
      <c r="S2693" s="50"/>
      <c r="T2693" s="22"/>
      <c r="U2693" s="22"/>
      <c r="V2693" s="49"/>
      <c r="W2693" s="50"/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v>0</v>
      </c>
      <c r="E2694" s="35"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v>0</v>
      </c>
      <c r="E2695" s="35"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v>60</v>
      </c>
      <c r="E2696" s="35">
        <v>1040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/>
      <c r="S2696" s="48"/>
      <c r="T2696" s="19"/>
      <c r="U2696" s="19"/>
      <c r="V2696" s="47"/>
      <c r="W2696" s="48"/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v>2100</v>
      </c>
      <c r="E2697" s="35">
        <v>2800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/>
      <c r="S2697" s="48"/>
      <c r="T2697" s="19"/>
      <c r="U2697" s="19"/>
      <c r="V2697" s="47"/>
      <c r="W2697" s="48"/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v>0</v>
      </c>
      <c r="E2698" s="35">
        <v>1648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/>
      <c r="S2698" s="48"/>
      <c r="T2698" s="19"/>
      <c r="U2698" s="19"/>
      <c r="V2698" s="47"/>
      <c r="W2698" s="48"/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v>0</v>
      </c>
      <c r="E2699" s="35"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v>0</v>
      </c>
      <c r="E2700" s="35"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v>0</v>
      </c>
      <c r="E2701" s="35"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v>0</v>
      </c>
      <c r="E2702" s="35">
        <v>487500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/>
      <c r="S2702" s="50"/>
      <c r="T2702" s="22"/>
      <c r="U2702" s="22"/>
      <c r="V2702" s="49"/>
      <c r="W2702" s="50"/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v>0</v>
      </c>
      <c r="E2703" s="35"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v>0</v>
      </c>
      <c r="E2704" s="35"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v>0</v>
      </c>
      <c r="E2705" s="35"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v>0</v>
      </c>
      <c r="E2706" s="35"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v>0</v>
      </c>
      <c r="E2707" s="35"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v>0</v>
      </c>
      <c r="E2708" s="35"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v>0</v>
      </c>
      <c r="E2709" s="35"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v>0</v>
      </c>
      <c r="E2710" s="35"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v>0</v>
      </c>
      <c r="E2711" s="35"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v>10260020</v>
      </c>
      <c r="E2712" s="35">
        <v>7323826.6900000004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/>
      <c r="S2712" s="48"/>
      <c r="T2712" s="19"/>
      <c r="U2712" s="19"/>
      <c r="V2712" s="47"/>
      <c r="W2712" s="48"/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v>1885316.6500000001</v>
      </c>
      <c r="E2713" s="35">
        <v>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/>
      <c r="S2713" s="48"/>
      <c r="T2713" s="19"/>
      <c r="U2713" s="19"/>
      <c r="V2713" s="47"/>
      <c r="W2713" s="48"/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v>0</v>
      </c>
      <c r="E2714" s="35"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v>0</v>
      </c>
      <c r="E2715" s="35"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v>0</v>
      </c>
      <c r="E2716" s="35"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v>266922.22000000003</v>
      </c>
      <c r="E2717" s="35"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/>
      <c r="S2717" s="48"/>
      <c r="T2717" s="19"/>
      <c r="U2717" s="19"/>
      <c r="V2717" s="47"/>
      <c r="W2717" s="48"/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v>535225.43999999994</v>
      </c>
      <c r="E2718" s="35">
        <v>97938.62999999999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/>
      <c r="S2718" s="48"/>
      <c r="T2718" s="19"/>
      <c r="U2718" s="19"/>
      <c r="V2718" s="47"/>
      <c r="W2718" s="48"/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v>153600.29999999999</v>
      </c>
      <c r="E2719" s="35"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/>
      <c r="S2719" s="50"/>
      <c r="T2719" s="22"/>
      <c r="U2719" s="22"/>
      <c r="V2719" s="49"/>
      <c r="W2719" s="50"/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v>0</v>
      </c>
      <c r="E2720" s="35"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/>
      <c r="S2720" s="48"/>
      <c r="T2720" s="19"/>
      <c r="U2720" s="19"/>
      <c r="V2720" s="47"/>
      <c r="W2720" s="48"/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v>0</v>
      </c>
      <c r="E2721" s="35"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v>0</v>
      </c>
      <c r="E2722" s="35"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v>0</v>
      </c>
      <c r="E2723" s="35"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v>0</v>
      </c>
      <c r="E2724" s="35"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v>0</v>
      </c>
      <c r="E2725" s="35"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v>0</v>
      </c>
      <c r="E2726" s="35"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v>0</v>
      </c>
      <c r="E2727" s="35"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v>0</v>
      </c>
      <c r="E2728" s="35"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v>0</v>
      </c>
      <c r="E2729" s="35"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v>0</v>
      </c>
      <c r="E2730" s="35"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v>0</v>
      </c>
      <c r="E2731" s="35"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v>0</v>
      </c>
      <c r="E2732" s="35"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v>0</v>
      </c>
      <c r="E2733" s="35"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v>0</v>
      </c>
      <c r="E2734" s="35"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v>0</v>
      </c>
      <c r="E2735" s="35"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v>0</v>
      </c>
      <c r="E2736" s="35"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v>0</v>
      </c>
      <c r="E2737" s="35">
        <v>39030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/>
      <c r="S2737" s="48"/>
      <c r="T2737" s="19"/>
      <c r="U2737" s="19"/>
      <c r="V2737" s="47"/>
      <c r="W2737" s="48"/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v>0</v>
      </c>
      <c r="E2738" s="35"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v>0</v>
      </c>
      <c r="E2739" s="35">
        <v>33065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/>
      <c r="S2739" s="50"/>
      <c r="T2739" s="22"/>
      <c r="U2739" s="22"/>
      <c r="V2739" s="49"/>
      <c r="W2739" s="50"/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v>0</v>
      </c>
      <c r="E2740" s="35">
        <v>36100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/>
      <c r="S2740" s="48"/>
      <c r="T2740" s="19"/>
      <c r="U2740" s="19"/>
      <c r="V2740" s="47"/>
      <c r="W2740" s="48"/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v>0</v>
      </c>
      <c r="E2741" s="35"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v>0</v>
      </c>
      <c r="E2742" s="35"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v>600</v>
      </c>
      <c r="E2743" s="35">
        <v>13092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/>
      <c r="S2743" s="48"/>
      <c r="T2743" s="19"/>
      <c r="U2743" s="19"/>
      <c r="V2743" s="47"/>
      <c r="W2743" s="48"/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v>44123.5</v>
      </c>
      <c r="E2744" s="35">
        <v>1021444.5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/>
      <c r="S2744" s="48"/>
      <c r="T2744" s="19"/>
      <c r="U2744" s="19"/>
      <c r="V2744" s="47"/>
      <c r="W2744" s="48"/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v>49846</v>
      </c>
      <c r="E2745" s="35">
        <v>871435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/>
      <c r="S2745" s="48"/>
      <c r="T2745" s="19"/>
      <c r="U2745" s="19"/>
      <c r="V2745" s="47"/>
      <c r="W2745" s="48"/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v>0</v>
      </c>
      <c r="E2746" s="35"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v>0</v>
      </c>
      <c r="E2747" s="35"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v>0</v>
      </c>
      <c r="E2748" s="35"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v>0</v>
      </c>
      <c r="E2749" s="35"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v>46567.5</v>
      </c>
      <c r="E2750" s="35">
        <v>1930554.4500000002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/>
      <c r="S2750" s="48"/>
      <c r="T2750" s="19"/>
      <c r="U2750" s="19"/>
      <c r="V2750" s="47"/>
      <c r="W2750" s="48"/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v>0</v>
      </c>
      <c r="E2751" s="35">
        <v>525064.95999999996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/>
      <c r="S2751" s="48"/>
      <c r="T2751" s="19"/>
      <c r="U2751" s="19"/>
      <c r="V2751" s="47"/>
      <c r="W2751" s="48"/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v>32970.31</v>
      </c>
      <c r="E2752" s="35"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/>
      <c r="S2752" s="48"/>
      <c r="T2752" s="19"/>
      <c r="U2752" s="19"/>
      <c r="V2752" s="47"/>
      <c r="W2752" s="48"/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v>0</v>
      </c>
      <c r="E2753" s="35">
        <v>72827.740000000005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/>
      <c r="S2753" s="48"/>
      <c r="T2753" s="19"/>
      <c r="U2753" s="19"/>
      <c r="V2753" s="47"/>
      <c r="W2753" s="48"/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v>0</v>
      </c>
      <c r="E2754" s="35">
        <v>47043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/>
      <c r="S2754" s="48"/>
      <c r="T2754" s="19"/>
      <c r="U2754" s="19"/>
      <c r="V2754" s="47"/>
      <c r="W2754" s="48"/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v>0</v>
      </c>
      <c r="E2755" s="35">
        <v>41615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/>
      <c r="S2755" s="48"/>
      <c r="T2755" s="19"/>
      <c r="U2755" s="19"/>
      <c r="V2755" s="47"/>
      <c r="W2755" s="48"/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v>5815</v>
      </c>
      <c r="E2756" s="35">
        <v>141817.5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/>
      <c r="S2756" s="48"/>
      <c r="T2756" s="19"/>
      <c r="U2756" s="19"/>
      <c r="V2756" s="47"/>
      <c r="W2756" s="48"/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v>0</v>
      </c>
      <c r="E2757" s="35">
        <v>226625.5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/>
      <c r="S2757" s="48"/>
      <c r="T2757" s="19"/>
      <c r="U2757" s="19"/>
      <c r="V2757" s="47"/>
      <c r="W2757" s="48"/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v>11681.980000000001</v>
      </c>
      <c r="E2758" s="35"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/>
      <c r="S2758" s="48"/>
      <c r="T2758" s="19"/>
      <c r="U2758" s="19"/>
      <c r="V2758" s="47"/>
      <c r="W2758" s="48"/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v>0</v>
      </c>
      <c r="E2759" s="35">
        <v>105453.91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/>
      <c r="S2759" s="48"/>
      <c r="T2759" s="19"/>
      <c r="U2759" s="19"/>
      <c r="V2759" s="47"/>
      <c r="W2759" s="48"/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v>0</v>
      </c>
      <c r="E2760" s="35"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v>0</v>
      </c>
      <c r="E2761" s="35"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v>0</v>
      </c>
      <c r="E2762" s="35"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v>0</v>
      </c>
      <c r="E2763" s="35"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v>79738</v>
      </c>
      <c r="E2764" s="35">
        <v>8012886.0199999996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/>
      <c r="S2764" s="48"/>
      <c r="T2764" s="19"/>
      <c r="U2764" s="19"/>
      <c r="V2764" s="47"/>
      <c r="W2764" s="48"/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v>24452.35</v>
      </c>
      <c r="E2765" s="35">
        <v>5903496.75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/>
      <c r="S2765" s="48"/>
      <c r="T2765" s="19"/>
      <c r="U2765" s="19"/>
      <c r="V2765" s="47"/>
      <c r="W2765" s="48"/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v>0</v>
      </c>
      <c r="E2766" s="35">
        <v>16153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/>
      <c r="S2766" s="48"/>
      <c r="T2766" s="19"/>
      <c r="U2766" s="19"/>
      <c r="V2766" s="47"/>
      <c r="W2766" s="48"/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v>0</v>
      </c>
      <c r="E2767" s="35"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v>0</v>
      </c>
      <c r="E2768" s="35"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v>0</v>
      </c>
      <c r="E2769" s="35">
        <v>0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/>
      <c r="S2769" s="50"/>
      <c r="T2769" s="22"/>
      <c r="U2769" s="22"/>
      <c r="V2769" s="49"/>
      <c r="W2769" s="50"/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v>8012886.0199999996</v>
      </c>
      <c r="E2770" s="35">
        <v>23253358.41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/>
      <c r="S2770" s="48"/>
      <c r="T2770" s="19"/>
      <c r="U2770" s="19"/>
      <c r="V2770" s="47"/>
      <c r="W2770" s="48"/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v>0</v>
      </c>
      <c r="E2771" s="35"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v>564980</v>
      </c>
      <c r="E2772" s="35">
        <v>4221849.25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/>
      <c r="S2772" s="48"/>
      <c r="T2772" s="19"/>
      <c r="U2772" s="19"/>
      <c r="V2772" s="47"/>
      <c r="W2772" s="48"/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v>0</v>
      </c>
      <c r="E2773" s="35">
        <v>13376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/>
      <c r="S2773" s="48"/>
      <c r="T2773" s="19"/>
      <c r="U2773" s="19"/>
      <c r="V2773" s="47"/>
      <c r="W2773" s="48"/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v>0</v>
      </c>
      <c r="E2774" s="35">
        <v>353686.85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/>
      <c r="S2774" s="48"/>
      <c r="T2774" s="19"/>
      <c r="U2774" s="19"/>
      <c r="V2774" s="47"/>
      <c r="W2774" s="48"/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v>0</v>
      </c>
      <c r="E2775" s="35">
        <v>76735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/>
      <c r="S2775" s="50"/>
      <c r="T2775" s="22"/>
      <c r="U2775" s="22"/>
      <c r="V2775" s="49"/>
      <c r="W2775" s="50"/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v>0</v>
      </c>
      <c r="E2776" s="35"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v>888813.32000000007</v>
      </c>
      <c r="E2777" s="35">
        <v>0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/>
      <c r="S2777" s="48"/>
      <c r="T2777" s="19"/>
      <c r="U2777" s="19"/>
      <c r="V2777" s="47"/>
      <c r="W2777" s="48"/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v>0</v>
      </c>
      <c r="E2778" s="35">
        <v>1294042.42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/>
      <c r="S2778" s="48"/>
      <c r="T2778" s="19"/>
      <c r="U2778" s="19"/>
      <c r="V2778" s="47"/>
      <c r="W2778" s="48"/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v>0</v>
      </c>
      <c r="E2779" s="35"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v>0</v>
      </c>
      <c r="E2780" s="35">
        <v>529346.25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/>
      <c r="S2780" s="48"/>
      <c r="T2780" s="19"/>
      <c r="U2780" s="19"/>
      <c r="V2780" s="47"/>
      <c r="W2780" s="48"/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v>0</v>
      </c>
      <c r="E2781" s="35">
        <v>564980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/>
      <c r="S2781" s="48"/>
      <c r="T2781" s="19"/>
      <c r="U2781" s="19"/>
      <c r="V2781" s="47"/>
      <c r="W2781" s="48"/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v>0</v>
      </c>
      <c r="E2782" s="35"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/>
      <c r="S2782" s="48"/>
      <c r="T2782" s="19"/>
      <c r="U2782" s="19"/>
      <c r="V2782" s="47"/>
      <c r="W2782" s="48"/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v>0</v>
      </c>
      <c r="E2783" s="35">
        <v>2026762.39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/>
      <c r="S2783" s="48"/>
      <c r="T2783" s="19"/>
      <c r="U2783" s="19"/>
      <c r="V2783" s="47"/>
      <c r="W2783" s="48"/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v>0</v>
      </c>
      <c r="E2784" s="35">
        <v>745382.5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/>
      <c r="S2784" s="48"/>
      <c r="T2784" s="19"/>
      <c r="U2784" s="19"/>
      <c r="V2784" s="47"/>
      <c r="W2784" s="48"/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v>0</v>
      </c>
      <c r="E2785" s="35">
        <v>24452.35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/>
      <c r="S2785" s="48"/>
      <c r="T2785" s="19"/>
      <c r="U2785" s="19"/>
      <c r="V2785" s="47"/>
      <c r="W2785" s="48"/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v>0</v>
      </c>
      <c r="E2786" s="35"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v>0</v>
      </c>
      <c r="E2787" s="35"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v>0</v>
      </c>
      <c r="E2788" s="35"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v>0</v>
      </c>
      <c r="E2789" s="35"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v>0</v>
      </c>
      <c r="E2790" s="35"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v>104875.85</v>
      </c>
      <c r="E2791" s="35"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/>
      <c r="S2791" s="48"/>
      <c r="T2791" s="19"/>
      <c r="U2791" s="19"/>
      <c r="V2791" s="47"/>
      <c r="W2791" s="48"/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v>0</v>
      </c>
      <c r="E2792" s="35"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v>0</v>
      </c>
      <c r="E2793" s="35"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v>10748022.609999999</v>
      </c>
      <c r="E2794" s="35"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/>
      <c r="S2794" s="48"/>
      <c r="T2794" s="19"/>
      <c r="U2794" s="19"/>
      <c r="V2794" s="47"/>
      <c r="W2794" s="48"/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v>1402969.8</v>
      </c>
      <c r="E2795" s="35"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/>
      <c r="S2795" s="48"/>
      <c r="T2795" s="19"/>
      <c r="U2795" s="19"/>
      <c r="V2795" s="47"/>
      <c r="W2795" s="48"/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v>1953109.83</v>
      </c>
      <c r="E2796" s="35"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/>
      <c r="S2796" s="48"/>
      <c r="T2796" s="19"/>
      <c r="U2796" s="19"/>
      <c r="V2796" s="47"/>
      <c r="W2796" s="48"/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v>0</v>
      </c>
      <c r="E2797" s="35"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v>1320</v>
      </c>
      <c r="E2798" s="35">
        <v>307846.55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/>
      <c r="S2798" s="48"/>
      <c r="T2798" s="19"/>
      <c r="U2798" s="19"/>
      <c r="V2798" s="47"/>
      <c r="W2798" s="48"/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v>4000</v>
      </c>
      <c r="E2799" s="35">
        <v>129921.5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/>
      <c r="S2799" s="48"/>
      <c r="T2799" s="19"/>
      <c r="U2799" s="19"/>
      <c r="V2799" s="47"/>
      <c r="W2799" s="48"/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v>0</v>
      </c>
      <c r="E2800" s="35">
        <v>8283.5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/>
      <c r="S2800" s="50"/>
      <c r="T2800" s="22"/>
      <c r="U2800" s="22"/>
      <c r="V2800" s="49"/>
      <c r="W2800" s="50"/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v>0</v>
      </c>
      <c r="E2801" s="35"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v>100</v>
      </c>
      <c r="E2802" s="35">
        <v>17757.36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/>
      <c r="S2802" s="48"/>
      <c r="T2802" s="19"/>
      <c r="U2802" s="19"/>
      <c r="V2802" s="47"/>
      <c r="W2802" s="48"/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v>1065</v>
      </c>
      <c r="E2803" s="35">
        <v>52802.5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/>
      <c r="S2803" s="50"/>
      <c r="T2803" s="22"/>
      <c r="U2803" s="22"/>
      <c r="V2803" s="49"/>
      <c r="W2803" s="50"/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v>2761</v>
      </c>
      <c r="E2804" s="35">
        <v>352348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/>
      <c r="S2804" s="48"/>
      <c r="T2804" s="19"/>
      <c r="U2804" s="19"/>
      <c r="V2804" s="47"/>
      <c r="W2804" s="48"/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v>0</v>
      </c>
      <c r="E2805" s="35"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v>104091.92</v>
      </c>
      <c r="E2806" s="35">
        <v>0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/>
      <c r="S2806" s="48"/>
      <c r="T2806" s="19"/>
      <c r="U2806" s="19"/>
      <c r="V2806" s="47"/>
      <c r="W2806" s="48"/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v>76178.399999999994</v>
      </c>
      <c r="E2807" s="35">
        <v>0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/>
      <c r="S2807" s="48"/>
      <c r="T2807" s="19"/>
      <c r="U2807" s="19"/>
      <c r="V2807" s="47"/>
      <c r="W2807" s="48"/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v>0</v>
      </c>
      <c r="E2808" s="35"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v>0</v>
      </c>
      <c r="E2809" s="35"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v>0</v>
      </c>
      <c r="E2810" s="35"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v>0</v>
      </c>
      <c r="E2811" s="35"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v>0</v>
      </c>
      <c r="E2812" s="35">
        <v>0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/>
      <c r="S2812" s="50"/>
      <c r="T2812" s="22"/>
      <c r="U2812" s="22"/>
      <c r="V2812" s="49"/>
      <c r="W2812" s="50"/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v>0</v>
      </c>
      <c r="E2813" s="35">
        <v>26798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/>
      <c r="S2813" s="48"/>
      <c r="T2813" s="19"/>
      <c r="U2813" s="19"/>
      <c r="V2813" s="47"/>
      <c r="W2813" s="48"/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v>0</v>
      </c>
      <c r="E2814" s="35">
        <v>30661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/>
      <c r="S2814" s="50"/>
      <c r="T2814" s="22"/>
      <c r="U2814" s="22"/>
      <c r="V2814" s="49"/>
      <c r="W2814" s="50"/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v>16318.230000000001</v>
      </c>
      <c r="E2815" s="35">
        <v>0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/>
      <c r="S2815" s="48"/>
      <c r="T2815" s="19"/>
      <c r="U2815" s="19"/>
      <c r="V2815" s="47"/>
      <c r="W2815" s="48"/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v>22723.9</v>
      </c>
      <c r="E2816" s="35"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/>
      <c r="S2816" s="50"/>
      <c r="T2816" s="22"/>
      <c r="U2816" s="22"/>
      <c r="V2816" s="49"/>
      <c r="W2816" s="50"/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v>0</v>
      </c>
      <c r="E2817" s="35"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v>0</v>
      </c>
      <c r="E2818" s="35"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v>0</v>
      </c>
      <c r="E2819" s="35"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v>0</v>
      </c>
      <c r="E2820" s="35"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v>0</v>
      </c>
      <c r="E2821" s="35"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v>0</v>
      </c>
      <c r="E2822" s="35"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v>0</v>
      </c>
      <c r="E2823" s="35"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v>0</v>
      </c>
      <c r="E2824" s="35">
        <v>1500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/>
      <c r="S2824" s="48"/>
      <c r="T2824" s="19"/>
      <c r="U2824" s="19"/>
      <c r="V2824" s="47"/>
      <c r="W2824" s="48"/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v>0</v>
      </c>
      <c r="E2825" s="35"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v>0</v>
      </c>
      <c r="E2826" s="35"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v>0</v>
      </c>
      <c r="E2827" s="35"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v>0</v>
      </c>
      <c r="E2828" s="35"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v>0</v>
      </c>
      <c r="E2829" s="35">
        <v>42108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/>
      <c r="S2829" s="50"/>
      <c r="T2829" s="22"/>
      <c r="U2829" s="22"/>
      <c r="V2829" s="49"/>
      <c r="W2829" s="50"/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v>8812.48</v>
      </c>
      <c r="E2830" s="35"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/>
      <c r="S2830" s="50"/>
      <c r="T2830" s="22"/>
      <c r="U2830" s="22"/>
      <c r="V2830" s="49"/>
      <c r="W2830" s="50"/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v>0</v>
      </c>
      <c r="E2831" s="35"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/>
      <c r="S2831" s="50"/>
      <c r="T2831" s="22"/>
      <c r="U2831" s="22"/>
      <c r="V2831" s="49"/>
      <c r="W2831" s="50"/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v>0</v>
      </c>
      <c r="E2832" s="35">
        <v>6710.9599999999991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/>
      <c r="S2832" s="50"/>
      <c r="T2832" s="22"/>
      <c r="U2832" s="22"/>
      <c r="V2832" s="49"/>
      <c r="W2832" s="50"/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v>31999</v>
      </c>
      <c r="E2833" s="35">
        <v>65849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/>
      <c r="S2833" s="48"/>
      <c r="T2833" s="19"/>
      <c r="U2833" s="19"/>
      <c r="V2833" s="47"/>
      <c r="W2833" s="48"/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v>0</v>
      </c>
      <c r="E2834" s="35">
        <v>8288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/>
      <c r="S2834" s="48"/>
      <c r="T2834" s="19"/>
      <c r="U2834" s="19"/>
      <c r="V2834" s="47"/>
      <c r="W2834" s="48"/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v>24442</v>
      </c>
      <c r="E2835" s="35">
        <v>0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/>
      <c r="S2835" s="48"/>
      <c r="T2835" s="19"/>
      <c r="U2835" s="19"/>
      <c r="V2835" s="47"/>
      <c r="W2835" s="48"/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v>9408</v>
      </c>
      <c r="E2836" s="35">
        <v>33211.74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/>
      <c r="S2836" s="48"/>
      <c r="T2836" s="19"/>
      <c r="U2836" s="19"/>
      <c r="V2836" s="47"/>
      <c r="W2836" s="48"/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v>0</v>
      </c>
      <c r="E2837" s="35"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v>0</v>
      </c>
      <c r="E2838" s="35"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v>0</v>
      </c>
      <c r="E2839" s="35"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v>0</v>
      </c>
      <c r="E2840" s="35">
        <v>157300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/>
      <c r="S2840" s="50"/>
      <c r="T2840" s="22"/>
      <c r="U2840" s="22"/>
      <c r="V2840" s="49"/>
      <c r="W2840" s="50"/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v>0</v>
      </c>
      <c r="E2841" s="35">
        <v>50000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/>
      <c r="S2841" s="50"/>
      <c r="T2841" s="22"/>
      <c r="U2841" s="22"/>
      <c r="V2841" s="49"/>
      <c r="W2841" s="50"/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v>0</v>
      </c>
      <c r="E2842" s="35"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v>0</v>
      </c>
      <c r="E2843" s="35"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v>0</v>
      </c>
      <c r="E2844" s="35">
        <v>10518747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/>
      <c r="S2844" s="48"/>
      <c r="T2844" s="19"/>
      <c r="U2844" s="19"/>
      <c r="V2844" s="47"/>
      <c r="W2844" s="48"/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v>0</v>
      </c>
      <c r="E2845" s="35">
        <v>1885316.6500000001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/>
      <c r="S2845" s="48"/>
      <c r="T2845" s="19"/>
      <c r="U2845" s="19"/>
      <c r="V2845" s="47"/>
      <c r="W2845" s="48"/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v>0</v>
      </c>
      <c r="E2846" s="35"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v>0</v>
      </c>
      <c r="E2847" s="35">
        <v>19740.3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/>
      <c r="S2847" s="50"/>
      <c r="T2847" s="22"/>
      <c r="U2847" s="22"/>
      <c r="V2847" s="49"/>
      <c r="W2847" s="50"/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v>0</v>
      </c>
      <c r="E2848" s="35"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v>0</v>
      </c>
      <c r="E2849" s="35"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v>0</v>
      </c>
      <c r="E2850" s="35"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v>0</v>
      </c>
      <c r="E2851" s="35">
        <v>9270176.129999999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/>
      <c r="S2851" s="48"/>
      <c r="T2851" s="19"/>
      <c r="U2851" s="19"/>
      <c r="V2851" s="47"/>
      <c r="W2851" s="48"/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v>0</v>
      </c>
      <c r="E2852" s="35"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v>0</v>
      </c>
      <c r="E2853" s="35"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v>0</v>
      </c>
      <c r="E2854" s="35"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v>0</v>
      </c>
      <c r="E2855" s="35"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v>0</v>
      </c>
      <c r="E2856" s="35">
        <v>336144.3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/>
      <c r="S2856" s="48"/>
      <c r="T2856" s="19"/>
      <c r="U2856" s="19"/>
      <c r="V2856" s="47"/>
      <c r="W2856" s="48"/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v>0</v>
      </c>
      <c r="E2857" s="35"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v>0</v>
      </c>
      <c r="E2858" s="35"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v>0</v>
      </c>
      <c r="E2859" s="35"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v>0</v>
      </c>
      <c r="E2860" s="35"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v>0</v>
      </c>
      <c r="E2861" s="35"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v>0</v>
      </c>
      <c r="E2862" s="35"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v>0</v>
      </c>
      <c r="E2863" s="35"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v>0</v>
      </c>
      <c r="E2864" s="35"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v>0</v>
      </c>
      <c r="E2865" s="35"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v>0</v>
      </c>
      <c r="E2866" s="35"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v>0</v>
      </c>
      <c r="E2867" s="35"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v>0</v>
      </c>
      <c r="E2868" s="35"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v>0</v>
      </c>
      <c r="E2869" s="35"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v>0</v>
      </c>
      <c r="E2870" s="35"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v>0</v>
      </c>
      <c r="E2871" s="35">
        <v>14321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/>
      <c r="S2871" s="48"/>
      <c r="T2871" s="19"/>
      <c r="U2871" s="19"/>
      <c r="V2871" s="47"/>
      <c r="W2871" s="48"/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v>0</v>
      </c>
      <c r="E2872" s="35">
        <v>7562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/>
      <c r="S2872" s="50"/>
      <c r="T2872" s="22"/>
      <c r="U2872" s="22"/>
      <c r="V2872" s="49"/>
      <c r="W2872" s="50"/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v>0</v>
      </c>
      <c r="E2873" s="35"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v>0</v>
      </c>
      <c r="E2874" s="35"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v>0</v>
      </c>
      <c r="E2875" s="35"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v>0</v>
      </c>
      <c r="E2876" s="35"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v>0</v>
      </c>
      <c r="E2877" s="35">
        <v>6482010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/>
      <c r="S2877" s="50"/>
      <c r="T2877" s="22"/>
      <c r="U2877" s="22"/>
      <c r="V2877" s="49"/>
      <c r="W2877" s="50"/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v>0</v>
      </c>
      <c r="E2878" s="35">
        <v>1146700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/>
      <c r="S2878" s="48"/>
      <c r="T2878" s="19"/>
      <c r="U2878" s="19"/>
      <c r="V2878" s="47"/>
      <c r="W2878" s="48"/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v>0</v>
      </c>
      <c r="E2879" s="35"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v>0</v>
      </c>
      <c r="E2880" s="35"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v>0</v>
      </c>
      <c r="E2881" s="35">
        <v>60750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/>
      <c r="S2881" s="48"/>
      <c r="T2881" s="19"/>
      <c r="U2881" s="19"/>
      <c r="V2881" s="47"/>
      <c r="W2881" s="48"/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v>0</v>
      </c>
      <c r="E2882" s="35">
        <v>182760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/>
      <c r="S2882" s="48"/>
      <c r="T2882" s="19"/>
      <c r="U2882" s="19"/>
      <c r="V2882" s="47"/>
      <c r="W2882" s="48"/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v>7289576.1299999999</v>
      </c>
      <c r="E2883" s="35"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/>
      <c r="S2883" s="48"/>
      <c r="T2883" s="19"/>
      <c r="U2883" s="19"/>
      <c r="V2883" s="47"/>
      <c r="W2883" s="48"/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v>343450</v>
      </c>
      <c r="E2884" s="35"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/>
      <c r="S2884" s="48"/>
      <c r="T2884" s="19"/>
      <c r="U2884" s="19"/>
      <c r="V2884" s="47"/>
      <c r="W2884" s="48"/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v>0</v>
      </c>
      <c r="E2885" s="35"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v>374500</v>
      </c>
      <c r="E2886" s="35"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/>
      <c r="S2886" s="48"/>
      <c r="T2886" s="19"/>
      <c r="U2886" s="19"/>
      <c r="V2886" s="47"/>
      <c r="W2886" s="48"/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v>49500</v>
      </c>
      <c r="E2887" s="35"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/>
      <c r="S2887" s="48"/>
      <c r="T2887" s="19"/>
      <c r="U2887" s="19"/>
      <c r="V2887" s="47"/>
      <c r="W2887" s="48"/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v>0</v>
      </c>
      <c r="E2888" s="35"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v>0</v>
      </c>
      <c r="E2889" s="35"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v>0</v>
      </c>
      <c r="E2890" s="35"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v>0</v>
      </c>
      <c r="E2891" s="35"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v>0</v>
      </c>
      <c r="E2892" s="35"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v>565050</v>
      </c>
      <c r="E2893" s="35"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/>
      <c r="S2893" s="48"/>
      <c r="T2893" s="19"/>
      <c r="U2893" s="19"/>
      <c r="V2893" s="47"/>
      <c r="W2893" s="48"/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v>114900</v>
      </c>
      <c r="E2894" s="35"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/>
      <c r="S2894" s="48"/>
      <c r="T2894" s="19"/>
      <c r="U2894" s="19"/>
      <c r="V2894" s="47"/>
      <c r="W2894" s="48"/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v>2041702.09</v>
      </c>
      <c r="E2895" s="35"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/>
      <c r="S2895" s="48"/>
      <c r="T2895" s="19"/>
      <c r="U2895" s="19"/>
      <c r="V2895" s="47"/>
      <c r="W2895" s="48"/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v>1620195</v>
      </c>
      <c r="E2896" s="35"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/>
      <c r="S2896" s="48"/>
      <c r="T2896" s="19"/>
      <c r="U2896" s="19"/>
      <c r="V2896" s="47"/>
      <c r="W2896" s="48"/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v>1485867.92</v>
      </c>
      <c r="E2897" s="35"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/>
      <c r="S2897" s="48"/>
      <c r="T2897" s="19"/>
      <c r="U2897" s="19"/>
      <c r="V2897" s="47"/>
      <c r="W2897" s="48"/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v>694420</v>
      </c>
      <c r="E2898" s="35"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/>
      <c r="S2898" s="48"/>
      <c r="T2898" s="19"/>
      <c r="U2898" s="19"/>
      <c r="V2898" s="47"/>
      <c r="W2898" s="48"/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v>0</v>
      </c>
      <c r="E2899" s="35"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v>0</v>
      </c>
      <c r="E2900" s="35"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v>150180</v>
      </c>
      <c r="E2901" s="35"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/>
      <c r="S2901" s="48"/>
      <c r="T2901" s="19"/>
      <c r="U2901" s="19"/>
      <c r="V2901" s="47"/>
      <c r="W2901" s="48"/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v>305520</v>
      </c>
      <c r="E2902" s="35"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/>
      <c r="S2902" s="48"/>
      <c r="T2902" s="19"/>
      <c r="U2902" s="19"/>
      <c r="V2902" s="47"/>
      <c r="W2902" s="48"/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v>0</v>
      </c>
      <c r="E2903" s="35"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v>0</v>
      </c>
      <c r="E2904" s="35"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v>0</v>
      </c>
      <c r="E2905" s="35"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v>0</v>
      </c>
      <c r="E2906" s="35"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v>0</v>
      </c>
      <c r="E2907" s="35"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v>0</v>
      </c>
      <c r="E2908" s="35"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v>77500</v>
      </c>
      <c r="E2909" s="35"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/>
      <c r="S2909" s="48"/>
      <c r="T2909" s="19"/>
      <c r="U2909" s="19"/>
      <c r="V2909" s="47"/>
      <c r="W2909" s="48"/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v>0</v>
      </c>
      <c r="E2910" s="35"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v>165680</v>
      </c>
      <c r="E2911" s="35"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/>
      <c r="S2911" s="48"/>
      <c r="T2911" s="19"/>
      <c r="U2911" s="19"/>
      <c r="V2911" s="47"/>
      <c r="W2911" s="48"/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v>0</v>
      </c>
      <c r="E2912" s="35"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v>0</v>
      </c>
      <c r="E2913" s="35"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v>127588.32</v>
      </c>
      <c r="E2914" s="35"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/>
      <c r="S2914" s="48"/>
      <c r="T2914" s="19"/>
      <c r="U2914" s="19"/>
      <c r="V2914" s="47"/>
      <c r="W2914" s="48"/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v>191382.48</v>
      </c>
      <c r="E2915" s="35"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/>
      <c r="S2915" s="48"/>
      <c r="T2915" s="19"/>
      <c r="U2915" s="19"/>
      <c r="V2915" s="47"/>
      <c r="W2915" s="48"/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v>17173.5</v>
      </c>
      <c r="E2916" s="35"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/>
      <c r="S2916" s="48"/>
      <c r="T2916" s="19"/>
      <c r="U2916" s="19"/>
      <c r="V2916" s="47"/>
      <c r="W2916" s="48"/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v>15000</v>
      </c>
      <c r="E2917" s="35"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/>
      <c r="S2917" s="48"/>
      <c r="T2917" s="19"/>
      <c r="U2917" s="19"/>
      <c r="V2917" s="47"/>
      <c r="W2917" s="48"/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v>265065</v>
      </c>
      <c r="E2918" s="35"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/>
      <c r="S2918" s="48"/>
      <c r="T2918" s="19"/>
      <c r="U2918" s="19"/>
      <c r="V2918" s="47"/>
      <c r="W2918" s="48"/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v>0</v>
      </c>
      <c r="E2919" s="35"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v>23804.799999999999</v>
      </c>
      <c r="E2920" s="35"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/>
      <c r="S2920" s="48"/>
      <c r="T2920" s="19"/>
      <c r="U2920" s="19"/>
      <c r="V2920" s="47"/>
      <c r="W2920" s="48"/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v>392000</v>
      </c>
      <c r="E2921" s="35"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/>
      <c r="S2921" s="48"/>
      <c r="T2921" s="19"/>
      <c r="U2921" s="19"/>
      <c r="V2921" s="47"/>
      <c r="W2921" s="48"/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v>77500</v>
      </c>
      <c r="E2922" s="35"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/>
      <c r="S2922" s="48"/>
      <c r="T2922" s="19"/>
      <c r="U2922" s="19"/>
      <c r="V2922" s="47"/>
      <c r="W2922" s="48"/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v>0</v>
      </c>
      <c r="E2923" s="35"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v>0</v>
      </c>
      <c r="E2924" s="35"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v>0</v>
      </c>
      <c r="E2925" s="35"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v>0</v>
      </c>
      <c r="E2926" s="35"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v>0</v>
      </c>
      <c r="E2927" s="35"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v>0</v>
      </c>
      <c r="E2928" s="35"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v>2686700</v>
      </c>
      <c r="E2929" s="35">
        <v>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/>
      <c r="S2929" s="48"/>
      <c r="T2929" s="19"/>
      <c r="U2929" s="19"/>
      <c r="V2929" s="47"/>
      <c r="W2929" s="48"/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v>0</v>
      </c>
      <c r="E2930" s="35"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v>0</v>
      </c>
      <c r="E2931" s="35"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v>0</v>
      </c>
      <c r="E2932" s="35"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v>22600</v>
      </c>
      <c r="E2933" s="35"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/>
      <c r="S2933" s="50"/>
      <c r="T2933" s="22"/>
      <c r="U2933" s="22"/>
      <c r="V2933" s="49"/>
      <c r="W2933" s="50"/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v>0</v>
      </c>
      <c r="E2934" s="35"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v>0</v>
      </c>
      <c r="E2935" s="35"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v>46450</v>
      </c>
      <c r="E2936" s="35"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/>
      <c r="S2936" s="48"/>
      <c r="T2936" s="19"/>
      <c r="U2936" s="19"/>
      <c r="V2936" s="47"/>
      <c r="W2936" s="48"/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v>14300</v>
      </c>
      <c r="E2937" s="35"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/>
      <c r="S2937" s="48"/>
      <c r="T2937" s="19"/>
      <c r="U2937" s="19"/>
      <c r="V2937" s="47"/>
      <c r="W2937" s="48"/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v>0</v>
      </c>
      <c r="E2938" s="35"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v>0</v>
      </c>
      <c r="E2939" s="35"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v>0</v>
      </c>
      <c r="E2940" s="35"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v>0</v>
      </c>
      <c r="E2941" s="35"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v>0</v>
      </c>
      <c r="E2942" s="35"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v>0</v>
      </c>
      <c r="E2943" s="35"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v>0</v>
      </c>
      <c r="E2944" s="35"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v>0</v>
      </c>
      <c r="E2945" s="35"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v>0</v>
      </c>
      <c r="E2946" s="35"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v>0</v>
      </c>
      <c r="E2947" s="35"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v>0</v>
      </c>
      <c r="E2948" s="35"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v>0</v>
      </c>
      <c r="E2949" s="35"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v>0</v>
      </c>
      <c r="E2950" s="35"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v>0</v>
      </c>
      <c r="E2951" s="35"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v>58583.01</v>
      </c>
      <c r="E2952" s="35"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/>
      <c r="S2952" s="48"/>
      <c r="T2952" s="19"/>
      <c r="U2952" s="19"/>
      <c r="V2952" s="47"/>
      <c r="W2952" s="48"/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v>0</v>
      </c>
      <c r="E2953" s="35"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v>0</v>
      </c>
      <c r="E2954" s="35"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v>0</v>
      </c>
      <c r="E2955" s="35"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v>4680</v>
      </c>
      <c r="E2956" s="35"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/>
      <c r="S2956" s="50"/>
      <c r="T2956" s="22"/>
      <c r="U2956" s="22"/>
      <c r="V2956" s="49"/>
      <c r="W2956" s="50"/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v>0</v>
      </c>
      <c r="E2957" s="35"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v>0</v>
      </c>
      <c r="E2958" s="35"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v>0</v>
      </c>
      <c r="E2959" s="35"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v>2356</v>
      </c>
      <c r="E2960" s="35"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/>
      <c r="S2960" s="50"/>
      <c r="T2960" s="22"/>
      <c r="U2960" s="22"/>
      <c r="V2960" s="49"/>
      <c r="W2960" s="50"/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v>75150.37</v>
      </c>
      <c r="E2961" s="35"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/>
      <c r="S2961" s="48"/>
      <c r="T2961" s="19"/>
      <c r="U2961" s="19"/>
      <c r="V2961" s="47"/>
      <c r="W2961" s="48"/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v>8400</v>
      </c>
      <c r="E2962" s="35"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/>
      <c r="S2962" s="48"/>
      <c r="T2962" s="19"/>
      <c r="U2962" s="19"/>
      <c r="V2962" s="47"/>
      <c r="W2962" s="48"/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v>24026.239999999998</v>
      </c>
      <c r="E2963" s="35"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/>
      <c r="S2963" s="48"/>
      <c r="T2963" s="19"/>
      <c r="U2963" s="19"/>
      <c r="V2963" s="47"/>
      <c r="W2963" s="48"/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v>0</v>
      </c>
      <c r="E2964" s="35"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v>79438</v>
      </c>
      <c r="E2965" s="35"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/>
      <c r="S2965" s="48"/>
      <c r="T2965" s="19"/>
      <c r="U2965" s="19"/>
      <c r="V2965" s="47"/>
      <c r="W2965" s="48"/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v>224569.65</v>
      </c>
      <c r="E2966" s="35"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/>
      <c r="S2966" s="48"/>
      <c r="T2966" s="19"/>
      <c r="U2966" s="19"/>
      <c r="V2966" s="47"/>
      <c r="W2966" s="48"/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v>36883</v>
      </c>
      <c r="E2967" s="35"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/>
      <c r="S2967" s="48"/>
      <c r="T2967" s="19"/>
      <c r="U2967" s="19"/>
      <c r="V2967" s="47"/>
      <c r="W2967" s="48"/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v>0</v>
      </c>
      <c r="E2968" s="35"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/>
      <c r="S2968" s="48"/>
      <c r="T2968" s="19"/>
      <c r="U2968" s="19"/>
      <c r="V2968" s="47"/>
      <c r="W2968" s="48"/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v>0</v>
      </c>
      <c r="E2969" s="35"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v>0</v>
      </c>
      <c r="E2970" s="35"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v>60400</v>
      </c>
      <c r="E2971" s="35"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/>
      <c r="S2971" s="48"/>
      <c r="T2971" s="19"/>
      <c r="U2971" s="19"/>
      <c r="V2971" s="47"/>
      <c r="W2971" s="48"/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v>90485.430000000008</v>
      </c>
      <c r="E2972" s="35"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/>
      <c r="S2972" s="48"/>
      <c r="T2972" s="19"/>
      <c r="U2972" s="19"/>
      <c r="V2972" s="47"/>
      <c r="W2972" s="48"/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v>53760</v>
      </c>
      <c r="E2973" s="35"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/>
      <c r="S2973" s="50"/>
      <c r="T2973" s="22"/>
      <c r="U2973" s="22"/>
      <c r="V2973" s="49"/>
      <c r="W2973" s="50"/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v>0</v>
      </c>
      <c r="E2974" s="35"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v>1764</v>
      </c>
      <c r="E2975" s="35"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/>
      <c r="S2975" s="48"/>
      <c r="T2975" s="19"/>
      <c r="U2975" s="19"/>
      <c r="V2975" s="47"/>
      <c r="W2975" s="48"/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v>0</v>
      </c>
      <c r="E2976" s="35"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/>
      <c r="S2976" s="50"/>
      <c r="T2976" s="22"/>
      <c r="U2976" s="22"/>
      <c r="V2976" s="49"/>
      <c r="W2976" s="50"/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v>39800</v>
      </c>
      <c r="E2977" s="35"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/>
      <c r="S2977" s="50"/>
      <c r="T2977" s="22"/>
      <c r="U2977" s="22"/>
      <c r="V2977" s="49"/>
      <c r="W2977" s="50"/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v>0</v>
      </c>
      <c r="E2978" s="35"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v>0</v>
      </c>
      <c r="E2979" s="35"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v>0</v>
      </c>
      <c r="E2980" s="35"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v>0</v>
      </c>
      <c r="E2981" s="35"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v>0</v>
      </c>
      <c r="E2982" s="35"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v>187406.8</v>
      </c>
      <c r="E2983" s="35"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/>
      <c r="S2983" s="48"/>
      <c r="T2983" s="19"/>
      <c r="U2983" s="19"/>
      <c r="V2983" s="47"/>
      <c r="W2983" s="48"/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v>0</v>
      </c>
      <c r="E2984" s="35"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v>0</v>
      </c>
      <c r="E2985" s="35"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v>0</v>
      </c>
      <c r="E2986" s="35"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v>0</v>
      </c>
      <c r="E2987" s="35"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v>0</v>
      </c>
      <c r="E2988" s="35"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v>0</v>
      </c>
      <c r="E2989" s="35"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v>0</v>
      </c>
      <c r="E2990" s="35"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v>1716838</v>
      </c>
      <c r="E2991" s="35"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/>
      <c r="S2991" s="48"/>
      <c r="T2991" s="19"/>
      <c r="U2991" s="19"/>
      <c r="V2991" s="47"/>
      <c r="W2991" s="48"/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v>318181.5</v>
      </c>
      <c r="E2992" s="35"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/>
      <c r="S2992" s="48"/>
      <c r="T2992" s="19"/>
      <c r="U2992" s="19"/>
      <c r="V2992" s="47"/>
      <c r="W2992" s="48"/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v>43400</v>
      </c>
      <c r="E2993" s="35"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/>
      <c r="S2993" s="48"/>
      <c r="T2993" s="19"/>
      <c r="U2993" s="19"/>
      <c r="V2993" s="47"/>
      <c r="W2993" s="48"/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v>0</v>
      </c>
      <c r="E2994" s="35"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v>2052</v>
      </c>
      <c r="E2995" s="35"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/>
      <c r="S2995" s="48"/>
      <c r="T2995" s="19"/>
      <c r="U2995" s="19"/>
      <c r="V2995" s="47"/>
      <c r="W2995" s="48"/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v>814001.53999999992</v>
      </c>
      <c r="E2996" s="35">
        <v>35778.880000000005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/>
      <c r="S2996" s="48"/>
      <c r="T2996" s="19"/>
      <c r="U2996" s="19"/>
      <c r="V2996" s="47"/>
      <c r="W2996" s="48"/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v>195274.72</v>
      </c>
      <c r="E2997" s="35"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/>
      <c r="S2997" s="48"/>
      <c r="T2997" s="19"/>
      <c r="U2997" s="19"/>
      <c r="V2997" s="47"/>
      <c r="W2997" s="48"/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v>44561.700000000004</v>
      </c>
      <c r="E2998" s="35"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/>
      <c r="S2998" s="48"/>
      <c r="T2998" s="19"/>
      <c r="U2998" s="19"/>
      <c r="V2998" s="47"/>
      <c r="W2998" s="48"/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v>8025</v>
      </c>
      <c r="E2999" s="35"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/>
      <c r="S2999" s="48"/>
      <c r="T2999" s="19"/>
      <c r="U2999" s="19"/>
      <c r="V2999" s="47"/>
      <c r="W2999" s="48"/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v>0</v>
      </c>
      <c r="E3000" s="35"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v>0</v>
      </c>
      <c r="E3001" s="35"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v>0</v>
      </c>
      <c r="E3002" s="35"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v>2373409.3800000004</v>
      </c>
      <c r="E3003" s="35"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/>
      <c r="S3003" s="48"/>
      <c r="T3003" s="19"/>
      <c r="U3003" s="19"/>
      <c r="V3003" s="47"/>
      <c r="W3003" s="48"/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v>85721</v>
      </c>
      <c r="E3004" s="35"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/>
      <c r="S3004" s="48"/>
      <c r="T3004" s="19"/>
      <c r="U3004" s="19"/>
      <c r="V3004" s="47"/>
      <c r="W3004" s="48"/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v>804802.99</v>
      </c>
      <c r="E3005" s="35"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/>
      <c r="S3005" s="48"/>
      <c r="T3005" s="19"/>
      <c r="U3005" s="19"/>
      <c r="V3005" s="47"/>
      <c r="W3005" s="48"/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v>1256796</v>
      </c>
      <c r="E3006" s="35"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/>
      <c r="S3006" s="48"/>
      <c r="T3006" s="19"/>
      <c r="U3006" s="19"/>
      <c r="V3006" s="47"/>
      <c r="W3006" s="48"/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v>445585</v>
      </c>
      <c r="E3007" s="35"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/>
      <c r="S3007" s="48"/>
      <c r="T3007" s="19"/>
      <c r="U3007" s="19"/>
      <c r="V3007" s="47"/>
      <c r="W3007" s="48"/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v>0</v>
      </c>
      <c r="E3008" s="35"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v>44267.5</v>
      </c>
      <c r="E3009" s="35"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/>
      <c r="S3009" s="48"/>
      <c r="T3009" s="19"/>
      <c r="U3009" s="19"/>
      <c r="V3009" s="47"/>
      <c r="W3009" s="48"/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v>32975</v>
      </c>
      <c r="E3010" s="35"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/>
      <c r="S3010" s="50"/>
      <c r="T3010" s="22"/>
      <c r="U3010" s="22"/>
      <c r="V3010" s="49"/>
      <c r="W3010" s="50"/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v>175199</v>
      </c>
      <c r="E3011" s="35"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/>
      <c r="S3011" s="48"/>
      <c r="T3011" s="19"/>
      <c r="U3011" s="19"/>
      <c r="V3011" s="47"/>
      <c r="W3011" s="48"/>
      <c r="X3011" s="19"/>
      <c r="Y3011" s="19"/>
      <c r="Z3011" s="47"/>
      <c r="AA3011" s="48"/>
      <c r="AB3011" s="19"/>
      <c r="AC3011" s="19"/>
      <c r="AD3011" s="54"/>
      <c r="AE3011" s="24"/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v>0</v>
      </c>
      <c r="E3012" s="35"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v>0</v>
      </c>
      <c r="E3013" s="35"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v>0</v>
      </c>
      <c r="E3014" s="35"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v>0</v>
      </c>
      <c r="E3015" s="35"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v>0</v>
      </c>
      <c r="E3016" s="35"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v>0</v>
      </c>
      <c r="E3017" s="35"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v>0</v>
      </c>
      <c r="E3018" s="35"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v>0</v>
      </c>
      <c r="E3019" s="35"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v>586572</v>
      </c>
      <c r="E3020" s="35"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/>
      <c r="S3020" s="50"/>
      <c r="T3020" s="22"/>
      <c r="U3020" s="22"/>
      <c r="V3020" s="49"/>
      <c r="W3020" s="50"/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v>83157</v>
      </c>
      <c r="E3021" s="35">
        <v>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/>
      <c r="S3021" s="50"/>
      <c r="T3021" s="22"/>
      <c r="U3021" s="22"/>
      <c r="V3021" s="49"/>
      <c r="W3021" s="50"/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v>0</v>
      </c>
      <c r="E3022" s="35"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v>240665</v>
      </c>
      <c r="E3023" s="35"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/>
      <c r="S3023" s="48"/>
      <c r="T3023" s="19"/>
      <c r="U3023" s="19"/>
      <c r="V3023" s="47"/>
      <c r="W3023" s="48"/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v>1169722.04</v>
      </c>
      <c r="E3024" s="35"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/>
      <c r="S3024" s="48"/>
      <c r="T3024" s="19"/>
      <c r="U3024" s="19"/>
      <c r="V3024" s="47"/>
      <c r="W3024" s="48"/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v>286932.75</v>
      </c>
      <c r="E3025" s="35"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/>
      <c r="S3025" s="48"/>
      <c r="T3025" s="19"/>
      <c r="U3025" s="19"/>
      <c r="V3025" s="47"/>
      <c r="W3025" s="48"/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v>0</v>
      </c>
      <c r="E3026" s="35"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v>0</v>
      </c>
      <c r="E3027" s="35"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v>0</v>
      </c>
      <c r="E3028" s="35"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v>9665</v>
      </c>
      <c r="E3029" s="35"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/>
      <c r="S3029" s="50"/>
      <c r="T3029" s="22"/>
      <c r="U3029" s="22"/>
      <c r="V3029" s="49"/>
      <c r="W3029" s="50"/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v>3031254</v>
      </c>
      <c r="E3030" s="35"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/>
      <c r="S3030" s="48"/>
      <c r="T3030" s="19"/>
      <c r="U3030" s="19"/>
      <c r="V3030" s="47"/>
      <c r="W3030" s="48"/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v>236305</v>
      </c>
      <c r="E3031" s="35"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/>
      <c r="S3031" s="48"/>
      <c r="T3031" s="19"/>
      <c r="U3031" s="19"/>
      <c r="V3031" s="47"/>
      <c r="W3031" s="48"/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v>0</v>
      </c>
      <c r="E3032" s="35"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v>0</v>
      </c>
      <c r="E3033" s="35"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v>0</v>
      </c>
      <c r="E3034" s="35"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v>200000</v>
      </c>
      <c r="E3035" s="35"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/>
      <c r="S3035" s="48"/>
      <c r="T3035" s="19"/>
      <c r="U3035" s="19"/>
      <c r="V3035" s="47"/>
      <c r="W3035" s="48"/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v>50000</v>
      </c>
      <c r="E3036" s="35"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/>
      <c r="S3036" s="48"/>
      <c r="T3036" s="19"/>
      <c r="U3036" s="19"/>
      <c r="V3036" s="47"/>
      <c r="W3036" s="48"/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v>55000</v>
      </c>
      <c r="E3037" s="35"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/>
      <c r="S3037" s="48"/>
      <c r="T3037" s="19"/>
      <c r="U3037" s="19"/>
      <c r="V3037" s="47"/>
      <c r="W3037" s="48"/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v>0</v>
      </c>
      <c r="E3038" s="35"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v>0</v>
      </c>
      <c r="E3039" s="35"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/>
      <c r="U3039" s="22"/>
      <c r="V3039" s="49"/>
      <c r="W3039" s="50"/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v>0</v>
      </c>
      <c r="E3040" s="35"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v>95266.7</v>
      </c>
      <c r="E3041" s="35"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/>
      <c r="S3041" s="48"/>
      <c r="T3041" s="19"/>
      <c r="U3041" s="19"/>
      <c r="V3041" s="47"/>
      <c r="W3041" s="48"/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v>266641.69</v>
      </c>
      <c r="E3042" s="35"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/>
      <c r="S3042" s="50"/>
      <c r="T3042" s="22"/>
      <c r="U3042" s="22"/>
      <c r="V3042" s="49"/>
      <c r="W3042" s="50"/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v>0</v>
      </c>
      <c r="E3043" s="35"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v>7866.65</v>
      </c>
      <c r="E3044" s="35"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/>
      <c r="S3044" s="50"/>
      <c r="T3044" s="22"/>
      <c r="U3044" s="22"/>
      <c r="V3044" s="49"/>
      <c r="W3044" s="50"/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v>0</v>
      </c>
      <c r="E3045" s="35"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v>0</v>
      </c>
      <c r="E3046" s="35"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v>0</v>
      </c>
      <c r="E3047" s="35"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v>0</v>
      </c>
      <c r="E3048" s="35"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v>0</v>
      </c>
      <c r="E3049" s="35"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v>0</v>
      </c>
      <c r="E3050" s="35"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v>0</v>
      </c>
      <c r="E3051" s="35"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v>0</v>
      </c>
      <c r="E3052" s="35"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v>0</v>
      </c>
      <c r="E3053" s="35"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v>0</v>
      </c>
      <c r="E3054" s="35"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v>0</v>
      </c>
      <c r="E3055" s="35"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v>0</v>
      </c>
      <c r="E3056" s="35"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v>0</v>
      </c>
      <c r="E3057" s="35"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v>0</v>
      </c>
      <c r="E3058" s="35"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v>0</v>
      </c>
      <c r="E3059" s="35"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v>0</v>
      </c>
      <c r="E3060" s="35"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v>0</v>
      </c>
      <c r="E3061" s="35"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v>0</v>
      </c>
      <c r="E3062" s="35"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v>0</v>
      </c>
      <c r="E3063" s="35"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v>0</v>
      </c>
      <c r="E3064" s="35"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v>0</v>
      </c>
      <c r="E3065" s="35"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v>0</v>
      </c>
      <c r="E3066" s="35"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v>132833.34999999998</v>
      </c>
      <c r="E3067" s="35"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/>
      <c r="S3067" s="50"/>
      <c r="T3067" s="22"/>
      <c r="U3067" s="22"/>
      <c r="V3067" s="49"/>
      <c r="W3067" s="50"/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v>133571.75</v>
      </c>
      <c r="E3068" s="35"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/>
      <c r="S3068" s="50"/>
      <c r="T3068" s="22"/>
      <c r="U3068" s="22"/>
      <c r="V3068" s="49"/>
      <c r="W3068" s="50"/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v>50095</v>
      </c>
      <c r="E3069" s="35"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/>
      <c r="S3069" s="48"/>
      <c r="T3069" s="19"/>
      <c r="U3069" s="19"/>
      <c r="V3069" s="47"/>
      <c r="W3069" s="48"/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v>79273.599999999991</v>
      </c>
      <c r="E3070" s="35"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/>
      <c r="S3070" s="50"/>
      <c r="T3070" s="22"/>
      <c r="U3070" s="22"/>
      <c r="V3070" s="49"/>
      <c r="W3070" s="50"/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v>8494.4000000000015</v>
      </c>
      <c r="E3071" s="35"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/>
      <c r="S3071" s="50"/>
      <c r="T3071" s="22"/>
      <c r="U3071" s="22"/>
      <c r="V3071" s="49"/>
      <c r="W3071" s="50"/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v>3988.8999999999996</v>
      </c>
      <c r="E3072" s="35"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/>
      <c r="S3072" s="50"/>
      <c r="T3072" s="22"/>
      <c r="U3072" s="22"/>
      <c r="V3072" s="49"/>
      <c r="W3072" s="50"/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v>0</v>
      </c>
      <c r="E3073" s="35"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v>0</v>
      </c>
      <c r="E3074" s="35"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v>38195.85</v>
      </c>
      <c r="E3075" s="35"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/>
      <c r="S3075" s="48"/>
      <c r="T3075" s="19"/>
      <c r="U3075" s="19"/>
      <c r="V3075" s="47"/>
      <c r="W3075" s="48"/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v>149429.02000000002</v>
      </c>
      <c r="E3076" s="35"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/>
      <c r="S3076" s="48"/>
      <c r="T3076" s="19"/>
      <c r="U3076" s="19"/>
      <c r="V3076" s="47"/>
      <c r="W3076" s="48"/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v>260695.80000000002</v>
      </c>
      <c r="E3077" s="35"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/>
      <c r="S3077" s="48"/>
      <c r="T3077" s="19"/>
      <c r="U3077" s="19"/>
      <c r="V3077" s="47"/>
      <c r="W3077" s="48"/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v>11567.06</v>
      </c>
      <c r="E3078" s="35"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/>
      <c r="S3078" s="48"/>
      <c r="T3078" s="19"/>
      <c r="U3078" s="19"/>
      <c r="V3078" s="47"/>
      <c r="W3078" s="48"/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v>34399.78</v>
      </c>
      <c r="E3079" s="35">
        <v>0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/>
      <c r="S3079" s="48"/>
      <c r="T3079" s="19"/>
      <c r="U3079" s="19"/>
      <c r="V3079" s="47"/>
      <c r="W3079" s="48"/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v>23772.15</v>
      </c>
      <c r="E3080" s="35"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/>
      <c r="S3080" s="48"/>
      <c r="T3080" s="19"/>
      <c r="U3080" s="19"/>
      <c r="V3080" s="47"/>
      <c r="W3080" s="48"/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v>0</v>
      </c>
      <c r="E3081" s="35"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v>1959317.38</v>
      </c>
      <c r="E3082" s="35"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/>
      <c r="S3082" s="48"/>
      <c r="T3082" s="19"/>
      <c r="U3082" s="19"/>
      <c r="V3082" s="47"/>
      <c r="W3082" s="48"/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v>70197.12999999999</v>
      </c>
      <c r="E3083" s="35"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/>
      <c r="S3083" s="48"/>
      <c r="T3083" s="19"/>
      <c r="U3083" s="19"/>
      <c r="V3083" s="47"/>
      <c r="W3083" s="48"/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v>117301.35</v>
      </c>
      <c r="E3084" s="35">
        <v>0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/>
      <c r="S3084" s="48"/>
      <c r="T3084" s="19"/>
      <c r="U3084" s="19"/>
      <c r="V3084" s="47"/>
      <c r="W3084" s="48"/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v>0</v>
      </c>
      <c r="E3085" s="35"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v>0</v>
      </c>
      <c r="E3086" s="35"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v>0</v>
      </c>
      <c r="E3087" s="35"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v>0</v>
      </c>
      <c r="E3088" s="35"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v>0</v>
      </c>
      <c r="E3089" s="35"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v>0</v>
      </c>
      <c r="E3090" s="35"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v>0</v>
      </c>
      <c r="E3091" s="35"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v>0</v>
      </c>
      <c r="E3092" s="35"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v>0</v>
      </c>
      <c r="E3093" s="35"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v>0</v>
      </c>
      <c r="E3094" s="35"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v>0</v>
      </c>
      <c r="E3095" s="35"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v>45625</v>
      </c>
      <c r="E3096" s="35"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v>0</v>
      </c>
      <c r="E3097" s="35"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v>0</v>
      </c>
      <c r="E3098" s="35"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v>0</v>
      </c>
      <c r="E3099" s="35"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v>0</v>
      </c>
      <c r="E3100" s="35"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v>0</v>
      </c>
      <c r="E3101" s="35"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v>0</v>
      </c>
      <c r="E3102" s="35"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v>0</v>
      </c>
      <c r="E3103" s="35"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v>0</v>
      </c>
      <c r="E3104" s="35"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v>0</v>
      </c>
      <c r="E3105" s="35"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v>2223360.5299999998</v>
      </c>
      <c r="E3106" s="35">
        <v>1715165.63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/>
      <c r="S3106" s="48"/>
      <c r="T3106" s="19"/>
      <c r="U3106" s="19"/>
      <c r="V3106" s="47"/>
      <c r="W3106" s="48"/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v>697282.9</v>
      </c>
      <c r="E3107" s="35">
        <v>523475.65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/>
      <c r="S3107" s="48"/>
      <c r="T3107" s="19"/>
      <c r="U3107" s="19"/>
      <c r="V3107" s="47"/>
      <c r="W3107" s="48"/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v>185825</v>
      </c>
      <c r="E3108" s="35"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/>
      <c r="S3108" s="48"/>
      <c r="T3108" s="19"/>
      <c r="U3108" s="19"/>
      <c r="V3108" s="47"/>
      <c r="W3108" s="48"/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v>0</v>
      </c>
      <c r="E3109" s="35"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v>0</v>
      </c>
      <c r="E3110" s="35"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v>0</v>
      </c>
      <c r="E3111" s="35"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v>0</v>
      </c>
      <c r="E3112" s="35"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v>0</v>
      </c>
      <c r="E3113" s="35"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v>0</v>
      </c>
      <c r="E3114" s="35"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v>0</v>
      </c>
      <c r="E3115" s="35"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v>0</v>
      </c>
      <c r="E3116" s="35"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v>0</v>
      </c>
      <c r="E3117" s="35"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v>0</v>
      </c>
      <c r="E3118" s="35"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v>0</v>
      </c>
      <c r="E3119" s="35"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v>0</v>
      </c>
      <c r="E3120" s="35"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v>0</v>
      </c>
      <c r="E3121" s="35"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v>0</v>
      </c>
      <c r="E3122" s="35"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v>0</v>
      </c>
      <c r="E3123" s="35"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v>0</v>
      </c>
      <c r="E3124" s="35"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v>0</v>
      </c>
      <c r="E3125" s="35"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v>0</v>
      </c>
      <c r="E3126" s="35"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v>0</v>
      </c>
      <c r="E3127" s="35"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v>0</v>
      </c>
      <c r="E3128" s="35"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v>0</v>
      </c>
      <c r="E3129" s="35"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v>0</v>
      </c>
      <c r="E3130" s="35"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v>0</v>
      </c>
      <c r="E3131" s="35"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v>0</v>
      </c>
      <c r="E3132" s="35"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v>0</v>
      </c>
      <c r="E3133" s="35"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v>0</v>
      </c>
      <c r="E3134" s="35"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v>0</v>
      </c>
      <c r="E3135" s="35"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v>0</v>
      </c>
      <c r="E3136" s="35"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v>0</v>
      </c>
      <c r="E3137" s="35"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v>0</v>
      </c>
      <c r="E3138" s="35"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/>
      <c r="S3138" s="50"/>
      <c r="T3138" s="22"/>
      <c r="U3138" s="22"/>
      <c r="V3138" s="49"/>
      <c r="W3138" s="50"/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v>0</v>
      </c>
      <c r="E3139" s="35"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v>0</v>
      </c>
      <c r="E3140" s="35"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/>
      <c r="S3140" s="48"/>
      <c r="T3140" s="19"/>
      <c r="U3140" s="19"/>
      <c r="V3140" s="47"/>
      <c r="W3140" s="48"/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v>0</v>
      </c>
      <c r="E3141" s="35"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v>0</v>
      </c>
      <c r="E3142" s="35"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v>0</v>
      </c>
      <c r="E3143" s="35"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v>0</v>
      </c>
      <c r="E3144" s="35"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v>0</v>
      </c>
      <c r="E3145" s="35"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v>0</v>
      </c>
      <c r="E3146" s="35"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v>0</v>
      </c>
      <c r="E3147" s="35"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v>0</v>
      </c>
      <c r="E3148" s="35"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v>0</v>
      </c>
      <c r="E3149" s="35"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v>0</v>
      </c>
      <c r="E3150" s="35"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v>49282280.5</v>
      </c>
      <c r="E3151" s="35">
        <v>49283550.5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/>
      <c r="S3151" s="48"/>
      <c r="T3151" s="19"/>
      <c r="U3151" s="19"/>
      <c r="V3151" s="47"/>
      <c r="W3151" s="48"/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v>0</v>
      </c>
      <c r="E3152" s="35"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v>0</v>
      </c>
      <c r="E3153" s="35"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v>0</v>
      </c>
      <c r="E3154" s="35"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v>0</v>
      </c>
      <c r="E3155" s="35"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v>288299</v>
      </c>
      <c r="E3156" s="35">
        <v>616149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/>
      <c r="S3156" s="48"/>
      <c r="T3156" s="19"/>
      <c r="U3156" s="19"/>
      <c r="V3156" s="47"/>
      <c r="W3156" s="48"/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v>0</v>
      </c>
      <c r="E3157" s="35"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v>0</v>
      </c>
      <c r="E3158" s="35"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v>7621607.8499999996</v>
      </c>
      <c r="E3159" s="35">
        <v>8625674.8499999996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/>
      <c r="S3159" s="48"/>
      <c r="T3159" s="19"/>
      <c r="U3159" s="19"/>
      <c r="V3159" s="47"/>
      <c r="W3159" s="48"/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v>0</v>
      </c>
      <c r="E3160" s="35"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v>0</v>
      </c>
      <c r="E3161" s="35"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v>0</v>
      </c>
      <c r="E3162" s="35"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v>0</v>
      </c>
      <c r="E3163" s="35"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v>0</v>
      </c>
      <c r="E3164" s="35"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v>0</v>
      </c>
      <c r="E3165" s="35"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v>0</v>
      </c>
      <c r="E3166" s="35"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v>393041544.34000003</v>
      </c>
      <c r="E3167" s="35">
        <v>382289206.60000002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/>
      <c r="S3167" s="48"/>
      <c r="T3167" s="19"/>
      <c r="U3167" s="19"/>
      <c r="V3167" s="47"/>
      <c r="W3167" s="48"/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v>23352724.259999998</v>
      </c>
      <c r="E3168" s="35">
        <v>17170351.509999998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/>
      <c r="S3168" s="48"/>
      <c r="T3168" s="19"/>
      <c r="U3168" s="19"/>
      <c r="V3168" s="47"/>
      <c r="W3168" s="48"/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v>1700735.76</v>
      </c>
      <c r="E3169" s="35">
        <v>1192651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/>
      <c r="S3169" s="50"/>
      <c r="T3169" s="22"/>
      <c r="U3169" s="22"/>
      <c r="V3169" s="49"/>
      <c r="W3169" s="50"/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v>0</v>
      </c>
      <c r="E3170" s="35">
        <v>0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/>
      <c r="S3170" s="48"/>
      <c r="T3170" s="19"/>
      <c r="U3170" s="19"/>
      <c r="V3170" s="47"/>
      <c r="W3170" s="48"/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v>7106417.6999999993</v>
      </c>
      <c r="E3171" s="35">
        <v>4740568.71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/>
      <c r="S3171" s="50"/>
      <c r="T3171" s="22"/>
      <c r="U3171" s="22"/>
      <c r="V3171" s="49"/>
      <c r="W3171" s="50"/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v>0</v>
      </c>
      <c r="E3172" s="35"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v>0</v>
      </c>
      <c r="E3173" s="35"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v>11682398.6</v>
      </c>
      <c r="E3174" s="35">
        <v>11844290.6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/>
      <c r="S3174" s="50"/>
      <c r="T3174" s="22"/>
      <c r="U3174" s="22"/>
      <c r="V3174" s="49"/>
      <c r="W3174" s="50"/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v>0</v>
      </c>
      <c r="E3175" s="35"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v>0</v>
      </c>
      <c r="E3176" s="35">
        <v>60050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/>
      <c r="S3176" s="50"/>
      <c r="T3176" s="22"/>
      <c r="U3176" s="22"/>
      <c r="V3176" s="49"/>
      <c r="W3176" s="50"/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v>0</v>
      </c>
      <c r="E3177" s="35"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v>0</v>
      </c>
      <c r="E3178" s="35"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v>0</v>
      </c>
      <c r="E3179" s="35"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v>0</v>
      </c>
      <c r="E3180" s="35"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/>
      <c r="S3180" s="48"/>
      <c r="T3180" s="19"/>
      <c r="U3180" s="19"/>
      <c r="V3180" s="47"/>
      <c r="W3180" s="48"/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v>5959039.5999999996</v>
      </c>
      <c r="E3181" s="35">
        <v>5760893.8600000003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/>
      <c r="S3181" s="50"/>
      <c r="T3181" s="22"/>
      <c r="U3181" s="22"/>
      <c r="V3181" s="49"/>
      <c r="W3181" s="50"/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v>820</v>
      </c>
      <c r="E3182" s="35"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/>
      <c r="S3182" s="50"/>
      <c r="T3182" s="22"/>
      <c r="U3182" s="22"/>
      <c r="V3182" s="49"/>
      <c r="W3182" s="50"/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v>1096377.6600000001</v>
      </c>
      <c r="E3183" s="35">
        <v>979659.02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/>
      <c r="S3183" s="48"/>
      <c r="T3183" s="19"/>
      <c r="U3183" s="19"/>
      <c r="V3183" s="47"/>
      <c r="W3183" s="48"/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v>2838877.15</v>
      </c>
      <c r="E3184" s="35">
        <v>18299.650000000001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/>
      <c r="S3184" s="48"/>
      <c r="T3184" s="19"/>
      <c r="U3184" s="19"/>
      <c r="V3184" s="47"/>
      <c r="W3184" s="48"/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v>3159775.55</v>
      </c>
      <c r="E3185" s="35">
        <v>3930233.6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/>
      <c r="S3185" s="48"/>
      <c r="T3185" s="19"/>
      <c r="U3185" s="19"/>
      <c r="V3185" s="47"/>
      <c r="W3185" s="48"/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v>822545</v>
      </c>
      <c r="E3186" s="35">
        <v>832791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/>
      <c r="S3186" s="50"/>
      <c r="T3186" s="22"/>
      <c r="U3186" s="22"/>
      <c r="V3186" s="49"/>
      <c r="W3186" s="50"/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v>5403950.1500000004</v>
      </c>
      <c r="E3187" s="35">
        <v>5403950.1500000004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/>
      <c r="S3187" s="50"/>
      <c r="T3187" s="22"/>
      <c r="U3187" s="22"/>
      <c r="V3187" s="49"/>
      <c r="W3187" s="50"/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v>11570066.629999999</v>
      </c>
      <c r="E3188" s="35">
        <v>12153973.68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/>
      <c r="S3188" s="48"/>
      <c r="T3188" s="19"/>
      <c r="U3188" s="19"/>
      <c r="V3188" s="47"/>
      <c r="W3188" s="48"/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v>54622421.190000005</v>
      </c>
      <c r="E3189" s="35">
        <v>57934399.030000001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/>
      <c r="S3189" s="50"/>
      <c r="T3189" s="22"/>
      <c r="U3189" s="22"/>
      <c r="V3189" s="49"/>
      <c r="W3189" s="50"/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v>0</v>
      </c>
      <c r="E3190" s="35"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v>0</v>
      </c>
      <c r="E3191" s="35"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v>102460</v>
      </c>
      <c r="E3192" s="35">
        <v>0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/>
      <c r="S3192" s="50"/>
      <c r="T3192" s="22"/>
      <c r="U3192" s="22"/>
      <c r="V3192" s="49"/>
      <c r="W3192" s="50"/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v>0</v>
      </c>
      <c r="E3193" s="35"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v>304920</v>
      </c>
      <c r="E3194" s="35">
        <v>214410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/>
      <c r="S3194" s="50"/>
      <c r="T3194" s="22"/>
      <c r="U3194" s="22"/>
      <c r="V3194" s="49"/>
      <c r="W3194" s="50"/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v>33290</v>
      </c>
      <c r="E3195" s="35">
        <v>287940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/>
      <c r="S3195" s="50"/>
      <c r="T3195" s="22"/>
      <c r="U3195" s="22"/>
      <c r="V3195" s="49"/>
      <c r="W3195" s="50"/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v>0</v>
      </c>
      <c r="E3196" s="35"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/>
      <c r="S3196" s="50"/>
      <c r="T3196" s="22"/>
      <c r="U3196" s="22"/>
      <c r="V3196" s="49"/>
      <c r="W3196" s="50"/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v>0</v>
      </c>
      <c r="E3197" s="35"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v>0</v>
      </c>
      <c r="E3198" s="35"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v>0</v>
      </c>
      <c r="E3199" s="35"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v>0</v>
      </c>
      <c r="E3200" s="35"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/>
      <c r="S3200" s="50"/>
      <c r="T3200" s="22"/>
      <c r="U3200" s="22"/>
      <c r="V3200" s="49"/>
      <c r="W3200" s="50"/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v>2283666.5</v>
      </c>
      <c r="E3201" s="35">
        <v>2231596.0099999998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/>
      <c r="S3201" s="50"/>
      <c r="T3201" s="22"/>
      <c r="U3201" s="22"/>
      <c r="V3201" s="49"/>
      <c r="W3201" s="50"/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v>640235</v>
      </c>
      <c r="E3202" s="35">
        <v>25596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/>
      <c r="S3202" s="48"/>
      <c r="T3202" s="19"/>
      <c r="U3202" s="19"/>
      <c r="V3202" s="47"/>
      <c r="W3202" s="48"/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v>5979654.46</v>
      </c>
      <c r="E3203" s="35">
        <v>2493362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/>
      <c r="S3203" s="50"/>
      <c r="T3203" s="22"/>
      <c r="U3203" s="22"/>
      <c r="V3203" s="49"/>
      <c r="W3203" s="50"/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v>76400</v>
      </c>
      <c r="E3204" s="35">
        <v>37850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/>
      <c r="S3204" s="48"/>
      <c r="T3204" s="19"/>
      <c r="U3204" s="19"/>
      <c r="V3204" s="47"/>
      <c r="W3204" s="48"/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v>0</v>
      </c>
      <c r="E3205" s="35"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v>0</v>
      </c>
      <c r="E3206" s="35"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v>5897</v>
      </c>
      <c r="E3207" s="35">
        <v>0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/>
      <c r="S3207" s="50"/>
      <c r="T3207" s="22"/>
      <c r="U3207" s="22"/>
      <c r="V3207" s="49"/>
      <c r="W3207" s="50"/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v>0</v>
      </c>
      <c r="E3208" s="35"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v>32510614.699999999</v>
      </c>
      <c r="E3209" s="35">
        <v>32510614.699999999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/>
      <c r="S3209" s="48"/>
      <c r="T3209" s="19"/>
      <c r="U3209" s="19"/>
      <c r="V3209" s="47"/>
      <c r="W3209" s="48"/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v>112067182.91</v>
      </c>
      <c r="E3210" s="35">
        <v>99094460.120000005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/>
      <c r="S3210" s="50"/>
      <c r="T3210" s="22"/>
      <c r="U3210" s="22"/>
      <c r="V3210" s="49"/>
      <c r="W3210" s="50"/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v>7630051.4299999997</v>
      </c>
      <c r="E3211" s="35">
        <v>7630051.4299999997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/>
      <c r="S3211" s="50"/>
      <c r="T3211" s="22"/>
      <c r="U3211" s="22"/>
      <c r="V3211" s="49"/>
      <c r="W3211" s="50"/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v>5533076.71</v>
      </c>
      <c r="E3212" s="35">
        <v>702869.21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/>
      <c r="S3212" s="48"/>
      <c r="T3212" s="19"/>
      <c r="U3212" s="19"/>
      <c r="V3212" s="47"/>
      <c r="W3212" s="48"/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v>2022632</v>
      </c>
      <c r="E3213" s="35">
        <v>1673742.5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/>
      <c r="S3213" s="50"/>
      <c r="T3213" s="22"/>
      <c r="U3213" s="22"/>
      <c r="V3213" s="49"/>
      <c r="W3213" s="50"/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v>28763</v>
      </c>
      <c r="E3214" s="35">
        <v>17244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/>
      <c r="S3214" s="50"/>
      <c r="T3214" s="22"/>
      <c r="U3214" s="22"/>
      <c r="V3214" s="49"/>
      <c r="W3214" s="50"/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v>5950466.3200000003</v>
      </c>
      <c r="E3215" s="35">
        <v>5148274.32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/>
      <c r="S3215" s="48"/>
      <c r="T3215" s="19"/>
      <c r="U3215" s="19"/>
      <c r="V3215" s="47"/>
      <c r="W3215" s="48"/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v>7488781.0599999996</v>
      </c>
      <c r="E3216" s="35">
        <v>7389715.0599999996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/>
      <c r="S3216" s="50"/>
      <c r="T3216" s="22"/>
      <c r="U3216" s="22"/>
      <c r="V3216" s="49"/>
      <c r="W3216" s="50"/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v>0</v>
      </c>
      <c r="E3217" s="35">
        <v>0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v>2995294.01</v>
      </c>
      <c r="E3218" s="35">
        <v>6078274.7199999997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/>
      <c r="S3218" s="48"/>
      <c r="T3218" s="19"/>
      <c r="U3218" s="19"/>
      <c r="V3218" s="47"/>
      <c r="W3218" s="48"/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v>3833888.9699999997</v>
      </c>
      <c r="E3219" s="35">
        <v>6571349.459999999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/>
      <c r="S3219" s="50"/>
      <c r="T3219" s="22"/>
      <c r="U3219" s="22"/>
      <c r="V3219" s="49"/>
      <c r="W3219" s="50"/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v>3214</v>
      </c>
      <c r="E3220" s="35">
        <v>27546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/>
      <c r="S3220" s="50"/>
      <c r="T3220" s="22"/>
      <c r="U3220" s="22"/>
      <c r="V3220" s="49"/>
      <c r="W3220" s="50"/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v>784572</v>
      </c>
      <c r="E3221" s="35">
        <v>965321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/>
      <c r="S3221" s="50"/>
      <c r="T3221" s="22"/>
      <c r="U3221" s="22"/>
      <c r="V3221" s="49"/>
      <c r="W3221" s="50"/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v>310682.55</v>
      </c>
      <c r="E3222" s="35">
        <v>232876.55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/>
      <c r="S3222" s="48"/>
      <c r="T3222" s="19"/>
      <c r="U3222" s="19"/>
      <c r="V3222" s="47"/>
      <c r="W3222" s="48"/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v>446093.25</v>
      </c>
      <c r="E3223" s="35">
        <v>424536.25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/>
      <c r="S3223" s="50"/>
      <c r="T3223" s="22"/>
      <c r="U3223" s="22"/>
      <c r="V3223" s="49"/>
      <c r="W3223" s="50"/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v>1785860</v>
      </c>
      <c r="E3224" s="35">
        <v>2079190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/>
      <c r="S3224" s="50"/>
      <c r="T3224" s="22"/>
      <c r="U3224" s="22"/>
      <c r="V3224" s="49"/>
      <c r="W3224" s="50"/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v>163060</v>
      </c>
      <c r="E3225" s="35">
        <v>623123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/>
      <c r="S3225" s="50"/>
      <c r="T3225" s="22"/>
      <c r="U3225" s="22"/>
      <c r="V3225" s="49"/>
      <c r="W3225" s="50"/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v>16499872.550000001</v>
      </c>
      <c r="E3226" s="35">
        <v>19132655.550000001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/>
      <c r="S3226" s="48"/>
      <c r="T3226" s="19"/>
      <c r="U3226" s="19"/>
      <c r="V3226" s="47"/>
      <c r="W3226" s="48"/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v>16992506.259999998</v>
      </c>
      <c r="E3227" s="35">
        <v>18456149.259999998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/>
      <c r="S3227" s="50"/>
      <c r="T3227" s="22"/>
      <c r="U3227" s="22"/>
      <c r="V3227" s="49"/>
      <c r="W3227" s="50"/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v>60036</v>
      </c>
      <c r="E3228" s="35">
        <v>60036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/>
      <c r="S3228" s="50"/>
      <c r="T3228" s="22"/>
      <c r="U3228" s="22"/>
      <c r="V3228" s="49"/>
      <c r="W3228" s="50"/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v>50039</v>
      </c>
      <c r="E3229" s="35">
        <v>50039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/>
      <c r="S3229" s="50"/>
      <c r="T3229" s="22"/>
      <c r="U3229" s="22"/>
      <c r="V3229" s="49"/>
      <c r="W3229" s="50"/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v>18074</v>
      </c>
      <c r="E3230" s="35">
        <v>5456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/>
      <c r="S3230" s="50"/>
      <c r="T3230" s="22"/>
      <c r="U3230" s="22"/>
      <c r="V3230" s="49"/>
      <c r="W3230" s="50"/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v>292679.24</v>
      </c>
      <c r="E3231" s="35">
        <v>296016.24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/>
      <c r="S3231" s="50"/>
      <c r="T3231" s="22"/>
      <c r="U3231" s="22"/>
      <c r="V3231" s="49"/>
      <c r="W3231" s="50"/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v>7965.7199999999993</v>
      </c>
      <c r="E3232" s="35">
        <v>7965.7199999999993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/>
      <c r="S3232" s="50"/>
      <c r="T3232" s="22"/>
      <c r="U3232" s="22"/>
      <c r="V3232" s="49"/>
      <c r="W3232" s="50"/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v>101548.7</v>
      </c>
      <c r="E3233" s="35">
        <v>95498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/>
      <c r="S3233" s="50"/>
      <c r="T3233" s="22"/>
      <c r="U3233" s="22"/>
      <c r="V3233" s="49"/>
      <c r="W3233" s="50"/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v>247610.5</v>
      </c>
      <c r="E3234" s="35">
        <v>153002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/>
      <c r="S3234" s="48"/>
      <c r="T3234" s="19"/>
      <c r="U3234" s="19"/>
      <c r="V3234" s="47"/>
      <c r="W3234" s="48"/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v>2052926</v>
      </c>
      <c r="E3235" s="35">
        <v>1456308.37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/>
      <c r="S3235" s="50"/>
      <c r="T3235" s="22"/>
      <c r="U3235" s="22"/>
      <c r="V3235" s="49"/>
      <c r="W3235" s="50"/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v>286648</v>
      </c>
      <c r="E3236" s="35">
        <v>286648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/>
      <c r="S3236" s="50"/>
      <c r="T3236" s="22"/>
      <c r="U3236" s="22"/>
      <c r="V3236" s="49"/>
      <c r="W3236" s="50"/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v>27557</v>
      </c>
      <c r="E3237" s="35">
        <v>21326.5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/>
      <c r="S3237" s="50"/>
      <c r="T3237" s="22"/>
      <c r="U3237" s="22"/>
      <c r="V3237" s="49"/>
      <c r="W3237" s="50"/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v>108560</v>
      </c>
      <c r="E3238" s="35">
        <v>133700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/>
      <c r="S3238" s="50"/>
      <c r="T3238" s="22"/>
      <c r="U3238" s="22"/>
      <c r="V3238" s="49"/>
      <c r="W3238" s="50"/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v>1004717</v>
      </c>
      <c r="E3239" s="35">
        <v>890675.5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/>
      <c r="S3239" s="50"/>
      <c r="T3239" s="22"/>
      <c r="U3239" s="22"/>
      <c r="V3239" s="49"/>
      <c r="W3239" s="50"/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v>3295424.5</v>
      </c>
      <c r="E3240" s="35">
        <v>3082892.75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/>
      <c r="S3240" s="48"/>
      <c r="T3240" s="19"/>
      <c r="U3240" s="19"/>
      <c r="V3240" s="47"/>
      <c r="W3240" s="48"/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v>3215585.4</v>
      </c>
      <c r="E3241" s="35">
        <v>3042526.4499999997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/>
      <c r="S3241" s="50"/>
      <c r="T3241" s="22"/>
      <c r="U3241" s="22"/>
      <c r="V3241" s="49"/>
      <c r="W3241" s="50"/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v>303757</v>
      </c>
      <c r="E3242" s="35">
        <v>260926.5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/>
      <c r="S3242" s="50"/>
      <c r="T3242" s="22"/>
      <c r="U3242" s="22"/>
      <c r="V3242" s="49"/>
      <c r="W3242" s="50"/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v>233769.25</v>
      </c>
      <c r="E3243" s="35">
        <v>243229.78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/>
      <c r="S3243" s="50"/>
      <c r="T3243" s="22"/>
      <c r="U3243" s="22"/>
      <c r="V3243" s="49"/>
      <c r="W3243" s="50"/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v>0</v>
      </c>
      <c r="E3244" s="35"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v>0</v>
      </c>
      <c r="E3245" s="35"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v>0</v>
      </c>
      <c r="E3246" s="35"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v>0</v>
      </c>
      <c r="E3247" s="35"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v>0</v>
      </c>
      <c r="E3248" s="35"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v>31115937.219999999</v>
      </c>
      <c r="E3249" s="35">
        <v>31556531.469999999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/>
      <c r="S3249" s="48"/>
      <c r="T3249" s="19"/>
      <c r="U3249" s="19"/>
      <c r="V3249" s="47"/>
      <c r="W3249" s="48"/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v>579442.43999999994</v>
      </c>
      <c r="E3250" s="35">
        <v>183406.84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/>
      <c r="S3250" s="50"/>
      <c r="T3250" s="22"/>
      <c r="U3250" s="22"/>
      <c r="V3250" s="49"/>
      <c r="W3250" s="50"/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v>33013653.440000001</v>
      </c>
      <c r="E3251" s="35">
        <v>30449635.890000001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/>
      <c r="S3251" s="48"/>
      <c r="T3251" s="19"/>
      <c r="U3251" s="19"/>
      <c r="V3251" s="47"/>
      <c r="W3251" s="48"/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v>8353668.2999999998</v>
      </c>
      <c r="E3252" s="35">
        <v>7934915.5499999998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/>
      <c r="S3252" s="48"/>
      <c r="T3252" s="19"/>
      <c r="U3252" s="19"/>
      <c r="V3252" s="47"/>
      <c r="W3252" s="48"/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v>0</v>
      </c>
      <c r="E3253" s="35"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v>873148.8</v>
      </c>
      <c r="E3254" s="35">
        <v>615222.52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/>
      <c r="S3254" s="50"/>
      <c r="T3254" s="22"/>
      <c r="U3254" s="22"/>
      <c r="V3254" s="49"/>
      <c r="W3254" s="50"/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v>2318762</v>
      </c>
      <c r="E3255" s="35">
        <v>2318762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/>
      <c r="S3255" s="50"/>
      <c r="T3255" s="22"/>
      <c r="U3255" s="22"/>
      <c r="V3255" s="49"/>
      <c r="W3255" s="50"/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v>942016.28</v>
      </c>
      <c r="E3256" s="35">
        <v>942016.28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/>
      <c r="S3256" s="50"/>
      <c r="T3256" s="22"/>
      <c r="U3256" s="22"/>
      <c r="V3256" s="49"/>
      <c r="W3256" s="50"/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v>1467744.75</v>
      </c>
      <c r="E3257" s="35">
        <v>1659782.96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/>
      <c r="S3257" s="48"/>
      <c r="T3257" s="19"/>
      <c r="U3257" s="19"/>
      <c r="V3257" s="47"/>
      <c r="W3257" s="48"/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v>28526</v>
      </c>
      <c r="E3258" s="35">
        <v>28526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/>
      <c r="S3258" s="48"/>
      <c r="T3258" s="19"/>
      <c r="U3258" s="19"/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v>375775</v>
      </c>
      <c r="E3259" s="35">
        <v>375775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/>
      <c r="S3259" s="48"/>
      <c r="T3259" s="19"/>
      <c r="U3259" s="19"/>
      <c r="V3259" s="47"/>
      <c r="W3259" s="48"/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v>308139.46999999997</v>
      </c>
      <c r="E3260" s="35">
        <v>313539.5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/>
      <c r="S3260" s="50"/>
      <c r="T3260" s="22"/>
      <c r="U3260" s="22"/>
      <c r="V3260" s="49"/>
      <c r="W3260" s="50"/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v>70018</v>
      </c>
      <c r="E3261" s="35">
        <v>70018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/>
      <c r="S3261" s="50"/>
      <c r="T3261" s="22"/>
      <c r="U3261" s="22"/>
      <c r="V3261" s="49"/>
      <c r="W3261" s="50"/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v>347514.6</v>
      </c>
      <c r="E3262" s="35">
        <v>648307.64999999991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/>
      <c r="S3262" s="48"/>
      <c r="T3262" s="19"/>
      <c r="U3262" s="19"/>
      <c r="V3262" s="47"/>
      <c r="W3262" s="48"/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v>3685185</v>
      </c>
      <c r="E3263" s="35">
        <v>3667590.7899999996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/>
      <c r="S3263" s="48"/>
      <c r="T3263" s="19"/>
      <c r="U3263" s="19"/>
      <c r="V3263" s="47"/>
      <c r="W3263" s="48"/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v>141798.84</v>
      </c>
      <c r="E3264" s="35">
        <v>141798.84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/>
      <c r="S3264" s="48"/>
      <c r="T3264" s="19"/>
      <c r="U3264" s="19"/>
      <c r="V3264" s="47"/>
      <c r="W3264" s="48"/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v>97875</v>
      </c>
      <c r="E3265" s="35">
        <v>97875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/>
      <c r="W3265" s="50"/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v>18750</v>
      </c>
      <c r="E3266" s="35">
        <v>18750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/>
      <c r="S3266" s="48"/>
      <c r="T3266" s="19"/>
      <c r="U3266" s="19"/>
      <c r="V3266" s="47"/>
      <c r="W3266" s="48"/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v>0</v>
      </c>
      <c r="E3267" s="35"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v>1719800</v>
      </c>
      <c r="E3268" s="35"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v>0</v>
      </c>
      <c r="E3269" s="35"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v>0</v>
      </c>
      <c r="E3270" s="35"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v>0</v>
      </c>
      <c r="E3271" s="35"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v>0</v>
      </c>
      <c r="E3272" s="35"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v>0</v>
      </c>
      <c r="E3273" s="35">
        <v>0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/>
      <c r="S3273" s="48"/>
      <c r="T3273" s="19"/>
      <c r="U3273" s="19"/>
      <c r="V3273" s="47"/>
      <c r="W3273" s="48"/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v>0</v>
      </c>
      <c r="E3274" s="35"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v>0</v>
      </c>
      <c r="E3275" s="35">
        <v>687644.9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/>
      <c r="S3275" s="48"/>
      <c r="T3275" s="19"/>
      <c r="U3275" s="19"/>
      <c r="V3275" s="47"/>
      <c r="W3275" s="48"/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v>0</v>
      </c>
      <c r="E3276" s="35"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/>
      <c r="S3276" s="48"/>
      <c r="T3276" s="19"/>
      <c r="U3276" s="19"/>
      <c r="V3276" s="47"/>
      <c r="W3276" s="48"/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v>0</v>
      </c>
      <c r="E3277" s="35"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v>0</v>
      </c>
      <c r="E3278" s="35">
        <v>2132376.0500000003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/>
      <c r="S3278" s="48"/>
      <c r="T3278" s="19"/>
      <c r="U3278" s="19"/>
      <c r="V3278" s="47"/>
      <c r="W3278" s="48"/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v>0</v>
      </c>
      <c r="E3279" s="35"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v>0</v>
      </c>
      <c r="E3280" s="35"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v>0</v>
      </c>
      <c r="E3281" s="35"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v>0</v>
      </c>
      <c r="E3282" s="35"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v>0</v>
      </c>
      <c r="E3283" s="35"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v>0</v>
      </c>
      <c r="E3284" s="35"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v>0</v>
      </c>
      <c r="E3285" s="35"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/>
      <c r="S3285" s="50"/>
      <c r="T3285" s="22"/>
      <c r="U3285" s="22"/>
      <c r="V3285" s="49"/>
      <c r="W3285" s="50"/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v>0</v>
      </c>
      <c r="E3286" s="35"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/>
      <c r="S3286" s="48"/>
      <c r="T3286" s="19"/>
      <c r="U3286" s="19"/>
      <c r="V3286" s="47"/>
      <c r="W3286" s="48"/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v>0</v>
      </c>
      <c r="E3287" s="35"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/>
      <c r="S3287" s="48"/>
      <c r="T3287" s="19"/>
      <c r="U3287" s="19"/>
      <c r="V3287" s="47"/>
      <c r="W3287" s="48"/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v>0</v>
      </c>
      <c r="E3288" s="35"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/>
      <c r="S3288" s="50"/>
      <c r="T3288" s="22"/>
      <c r="U3288" s="22"/>
      <c r="V3288" s="49"/>
      <c r="W3288" s="50"/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v>0</v>
      </c>
      <c r="E3289" s="35"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/>
      <c r="S3289" s="48"/>
      <c r="T3289" s="19"/>
      <c r="U3289" s="19"/>
      <c r="V3289" s="47"/>
      <c r="W3289" s="48"/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v>0</v>
      </c>
      <c r="E3290" s="35"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/>
      <c r="S3290" s="48"/>
      <c r="T3290" s="19"/>
      <c r="U3290" s="19"/>
      <c r="V3290" s="47"/>
      <c r="W3290" s="48"/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v>0</v>
      </c>
      <c r="E3291" s="35"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v>0</v>
      </c>
      <c r="E3292" s="35"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v>0</v>
      </c>
      <c r="E3293" s="35"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v>0</v>
      </c>
      <c r="E3294" s="35"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v>0</v>
      </c>
      <c r="E3295" s="35"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v>0</v>
      </c>
      <c r="E3296" s="35"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v>0</v>
      </c>
      <c r="E3297" s="35"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/>
      <c r="S3297" s="50"/>
      <c r="T3297" s="22"/>
      <c r="U3297" s="22"/>
      <c r="V3297" s="49"/>
      <c r="W3297" s="50"/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v>0</v>
      </c>
      <c r="E3298" s="35">
        <v>104874.2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/>
      <c r="S3298" s="48"/>
      <c r="T3298" s="19"/>
      <c r="U3298" s="19"/>
      <c r="V3298" s="47"/>
      <c r="W3298" s="48"/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v>0</v>
      </c>
      <c r="E3299" s="35"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/>
      <c r="S3299" s="48"/>
      <c r="T3299" s="19"/>
      <c r="U3299" s="19"/>
      <c r="V3299" s="47"/>
      <c r="W3299" s="48"/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v>0</v>
      </c>
      <c r="E3300" s="35">
        <v>285844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/>
      <c r="S3300" s="50"/>
      <c r="T3300" s="22"/>
      <c r="U3300" s="22"/>
      <c r="V3300" s="49"/>
      <c r="W3300" s="50"/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v>0</v>
      </c>
      <c r="E3301" s="35">
        <v>41235.800000000003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/>
      <c r="S3301" s="48"/>
      <c r="T3301" s="19"/>
      <c r="U3301" s="19"/>
      <c r="V3301" s="47"/>
      <c r="W3301" s="48"/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v>0</v>
      </c>
      <c r="E3302" s="35">
        <v>22799.949999999997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/>
      <c r="S3302" s="48"/>
      <c r="T3302" s="19"/>
      <c r="U3302" s="19"/>
      <c r="V3302" s="47"/>
      <c r="W3302" s="48"/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v>0</v>
      </c>
      <c r="E3303" s="35"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/>
      <c r="S3303" s="50"/>
      <c r="T3303" s="22"/>
      <c r="U3303" s="22"/>
      <c r="V3303" s="49"/>
      <c r="W3303" s="50"/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v>3620300</v>
      </c>
      <c r="E3304" s="35"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/>
      <c r="S3304" s="50"/>
      <c r="T3304" s="22"/>
      <c r="U3304" s="22"/>
      <c r="V3304" s="49"/>
      <c r="W3304" s="50"/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v>0</v>
      </c>
      <c r="E3305" s="35"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v>1216865</v>
      </c>
      <c r="E3306" s="35"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/>
      <c r="S3306" s="50"/>
      <c r="T3306" s="22"/>
      <c r="U3306" s="22"/>
      <c r="V3306" s="49"/>
      <c r="W3306" s="50"/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v>578574.5</v>
      </c>
      <c r="E3307" s="35"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/>
      <c r="S3307" s="50"/>
      <c r="T3307" s="22"/>
      <c r="U3307" s="22"/>
      <c r="V3307" s="49"/>
      <c r="W3307" s="50"/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v>173000</v>
      </c>
      <c r="E3308" s="35"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/>
      <c r="S3308" s="50"/>
      <c r="T3308" s="22"/>
      <c r="U3308" s="22"/>
      <c r="V3308" s="49"/>
      <c r="W3308" s="50"/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v>264136.09999999998</v>
      </c>
      <c r="E3309" s="35"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/>
      <c r="S3309" s="50"/>
      <c r="T3309" s="22"/>
      <c r="U3309" s="22"/>
      <c r="V3309" s="49"/>
      <c r="W3309" s="50"/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v>0</v>
      </c>
      <c r="E3310" s="35"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/>
      <c r="S3310" s="48"/>
      <c r="T3310" s="19"/>
      <c r="U3310" s="19"/>
      <c r="V3310" s="47"/>
      <c r="W3310" s="48"/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v>65000</v>
      </c>
      <c r="E3311" s="35"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/>
      <c r="S3311" s="48"/>
      <c r="T3311" s="19"/>
      <c r="U3311" s="19"/>
      <c r="V3311" s="47"/>
      <c r="W3311" s="48"/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v>0</v>
      </c>
      <c r="E3312" s="35">
        <v>437613.9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/>
      <c r="S3312" s="50"/>
      <c r="T3312" s="22"/>
      <c r="U3312" s="22"/>
      <c r="V3312" s="49"/>
      <c r="W3312" s="50"/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v>0</v>
      </c>
      <c r="E3313" s="35">
        <v>1850879.4100000001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/>
      <c r="S3313" s="50"/>
      <c r="T3313" s="22"/>
      <c r="U3313" s="22"/>
      <c r="V3313" s="49"/>
      <c r="W3313" s="50"/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v>0</v>
      </c>
      <c r="E3314" s="35"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v>0</v>
      </c>
      <c r="E3315" s="35">
        <v>299119.11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/>
      <c r="S3315" s="50"/>
      <c r="T3315" s="22"/>
      <c r="U3315" s="22"/>
      <c r="V3315" s="49"/>
      <c r="W3315" s="50"/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v>0</v>
      </c>
      <c r="E3316" s="35">
        <v>257445.09999999998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/>
      <c r="S3316" s="50"/>
      <c r="T3316" s="22"/>
      <c r="U3316" s="22"/>
      <c r="V3316" s="49"/>
      <c r="W3316" s="50"/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v>0</v>
      </c>
      <c r="E3317" s="35">
        <v>24780.400000000001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/>
      <c r="S3317" s="50"/>
      <c r="T3317" s="22"/>
      <c r="U3317" s="22"/>
      <c r="V3317" s="49"/>
      <c r="W3317" s="50"/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v>0</v>
      </c>
      <c r="E3318" s="35">
        <v>719676.82000000007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/>
      <c r="S3318" s="50"/>
      <c r="T3318" s="22"/>
      <c r="U3318" s="22"/>
      <c r="V3318" s="49"/>
      <c r="W3318" s="50"/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v>0</v>
      </c>
      <c r="E3319" s="35">
        <v>31357.25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/>
      <c r="S3319" s="48"/>
      <c r="T3319" s="19"/>
      <c r="U3319" s="19"/>
      <c r="V3319" s="47"/>
      <c r="W3319" s="48"/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v>0</v>
      </c>
      <c r="E3320" s="35">
        <v>107651.43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/>
      <c r="S3320" s="48"/>
      <c r="T3320" s="19"/>
      <c r="U3320" s="19"/>
      <c r="V3320" s="47"/>
      <c r="W3320" s="48"/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v>0</v>
      </c>
      <c r="E3321" s="35"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v>0</v>
      </c>
      <c r="E3322" s="35"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v>0</v>
      </c>
      <c r="E3323" s="35"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/>
      <c r="S3323" s="48"/>
      <c r="T3323" s="19"/>
      <c r="U3323" s="19"/>
      <c r="V3323" s="47"/>
      <c r="W3323" s="48"/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v>0</v>
      </c>
      <c r="E3324" s="35"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v>542553.32999999996</v>
      </c>
      <c r="E3325" s="35">
        <v>1644849.79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/>
      <c r="S3325" s="48"/>
      <c r="T3325" s="19"/>
      <c r="U3325" s="19"/>
      <c r="V3325" s="47"/>
      <c r="W3325" s="48"/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v>0</v>
      </c>
      <c r="E3326" s="35"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/>
      <c r="S3326" s="48"/>
      <c r="T3326" s="19"/>
      <c r="U3326" s="19"/>
      <c r="V3326" s="47"/>
      <c r="W3326" s="48"/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v>0</v>
      </c>
      <c r="E3327" s="35"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v>0</v>
      </c>
      <c r="E3328" s="35">
        <v>162083.25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/>
      <c r="S3328" s="48"/>
      <c r="T3328" s="19"/>
      <c r="U3328" s="19"/>
      <c r="V3328" s="47"/>
      <c r="W3328" s="48"/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v>0</v>
      </c>
      <c r="E3329" s="35"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/>
      <c r="S3329" s="48"/>
      <c r="T3329" s="19"/>
      <c r="U3329" s="19"/>
      <c r="V3329" s="47"/>
      <c r="W3329" s="48"/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v>0</v>
      </c>
      <c r="E3330" s="35"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v>0</v>
      </c>
      <c r="E3331" s="35"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/>
      <c r="S3331" s="48"/>
      <c r="T3331" s="19"/>
      <c r="U3331" s="19"/>
      <c r="V3331" s="47"/>
      <c r="W3331" s="48"/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v>0</v>
      </c>
      <c r="E3332" s="35"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/>
      <c r="S3332" s="50"/>
      <c r="T3332" s="22"/>
      <c r="U3332" s="22"/>
      <c r="V3332" s="49"/>
      <c r="W3332" s="50"/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v>0</v>
      </c>
      <c r="E3333" s="35"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v>655914</v>
      </c>
      <c r="E3334" s="35"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/>
      <c r="S3334" s="50"/>
      <c r="T3334" s="22"/>
      <c r="U3334" s="22"/>
      <c r="V3334" s="49"/>
      <c r="W3334" s="50"/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v>0</v>
      </c>
      <c r="E3335" s="35"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v>0</v>
      </c>
      <c r="E3336" s="35"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v>0</v>
      </c>
      <c r="E3337" s="35"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v>0</v>
      </c>
      <c r="E3338" s="35"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/>
      <c r="S3338" s="50"/>
      <c r="T3338" s="22"/>
      <c r="U3338" s="22"/>
      <c r="V3338" s="49"/>
      <c r="W3338" s="50"/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v>0</v>
      </c>
      <c r="E3339" s="35"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v>0</v>
      </c>
      <c r="E3340" s="35"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/>
      <c r="S3340" s="50"/>
      <c r="T3340" s="22"/>
      <c r="U3340" s="22"/>
      <c r="V3340" s="49"/>
      <c r="W3340" s="50"/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v>0</v>
      </c>
      <c r="E3341" s="35">
        <v>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/>
      <c r="S3341" s="48"/>
      <c r="T3341" s="19"/>
      <c r="U3341" s="19"/>
      <c r="V3341" s="47"/>
      <c r="W3341" s="48"/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v>0</v>
      </c>
      <c r="E3342" s="35"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v>0</v>
      </c>
      <c r="E3343" s="35">
        <v>2437839.8499999996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/>
      <c r="S3343" s="48"/>
      <c r="T3343" s="19"/>
      <c r="U3343" s="19"/>
      <c r="V3343" s="47"/>
      <c r="W3343" s="48"/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v>0</v>
      </c>
      <c r="E3344" s="35"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/>
      <c r="S3344" s="48"/>
      <c r="T3344" s="19"/>
      <c r="U3344" s="19"/>
      <c r="V3344" s="47"/>
      <c r="W3344" s="48"/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v>0</v>
      </c>
      <c r="E3345" s="35"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v>0</v>
      </c>
      <c r="E3346" s="35"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/>
      <c r="S3346" s="48"/>
      <c r="T3346" s="19"/>
      <c r="U3346" s="19"/>
      <c r="V3346" s="47"/>
      <c r="W3346" s="48"/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v>0</v>
      </c>
      <c r="E3347" s="35"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v>0</v>
      </c>
      <c r="E3348" s="35"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v>0</v>
      </c>
      <c r="E3349" s="35"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v>0</v>
      </c>
      <c r="E3350" s="35"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/>
      <c r="S3350" s="48"/>
      <c r="T3350" s="19"/>
      <c r="U3350" s="19"/>
      <c r="V3350" s="47"/>
      <c r="W3350" s="48"/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v>0</v>
      </c>
      <c r="E3351" s="35"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v>0</v>
      </c>
      <c r="E3352" s="35"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/>
      <c r="S3352" s="48"/>
      <c r="T3352" s="19"/>
      <c r="U3352" s="19"/>
      <c r="V3352" s="47"/>
      <c r="W3352" s="48"/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v>0</v>
      </c>
      <c r="E3353" s="35"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v>0</v>
      </c>
      <c r="E3354" s="35"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v>0</v>
      </c>
      <c r="E3355" s="35"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v>0</v>
      </c>
      <c r="E3356" s="35"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v>0</v>
      </c>
      <c r="E3357" s="35"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v>0</v>
      </c>
      <c r="E3358" s="35"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v>0</v>
      </c>
      <c r="E3359" s="35"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v>0</v>
      </c>
      <c r="E3360" s="35"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v>0</v>
      </c>
      <c r="E3361" s="35"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v>0</v>
      </c>
      <c r="E3362" s="35"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/>
      <c r="S3362" s="48"/>
      <c r="T3362" s="19"/>
      <c r="U3362" s="19"/>
      <c r="V3362" s="47"/>
      <c r="W3362" s="48"/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v>0</v>
      </c>
      <c r="E3363" s="35"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v>0</v>
      </c>
      <c r="E3364" s="35"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/>
      <c r="S3364" s="48"/>
      <c r="T3364" s="19"/>
      <c r="U3364" s="19"/>
      <c r="V3364" s="47"/>
      <c r="W3364" s="48"/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v>678900</v>
      </c>
      <c r="E3365" s="35"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/>
      <c r="S3365" s="48"/>
      <c r="T3365" s="19"/>
      <c r="U3365" s="19"/>
      <c r="V3365" s="47"/>
      <c r="W3365" s="48"/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v>0</v>
      </c>
      <c r="E3366" s="35"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/>
      <c r="S3366" s="48"/>
      <c r="T3366" s="19"/>
      <c r="U3366" s="19"/>
      <c r="V3366" s="47"/>
      <c r="W3366" s="48"/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v>148313</v>
      </c>
      <c r="E3367" s="35"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/>
      <c r="S3367" s="48"/>
      <c r="T3367" s="19"/>
      <c r="U3367" s="19"/>
      <c r="V3367" s="47"/>
      <c r="W3367" s="48"/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v>0</v>
      </c>
      <c r="E3368" s="35"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/>
      <c r="S3368" s="48"/>
      <c r="T3368" s="19"/>
      <c r="U3368" s="19"/>
      <c r="V3368" s="47"/>
      <c r="W3368" s="48"/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v>0</v>
      </c>
      <c r="E3369" s="35"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/>
      <c r="S3369" s="50"/>
      <c r="T3369" s="22"/>
      <c r="U3369" s="22"/>
      <c r="V3369" s="49"/>
      <c r="W3369" s="50"/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v>302000</v>
      </c>
      <c r="E3370" s="35"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/>
      <c r="S3370" s="50"/>
      <c r="T3370" s="22"/>
      <c r="U3370" s="22"/>
      <c r="V3370" s="49"/>
      <c r="W3370" s="50"/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v>10177464</v>
      </c>
      <c r="E3371" s="35">
        <v>544000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/>
      <c r="S3371" s="48"/>
      <c r="T3371" s="19"/>
      <c r="U3371" s="19"/>
      <c r="V3371" s="47"/>
      <c r="W3371" s="48"/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v>563376.39999999991</v>
      </c>
      <c r="E3372" s="35"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/>
      <c r="S3372" s="48"/>
      <c r="T3372" s="19"/>
      <c r="U3372" s="19"/>
      <c r="V3372" s="47"/>
      <c r="W3372" s="48"/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v>105400</v>
      </c>
      <c r="E3373" s="35"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/>
      <c r="S3373" s="48"/>
      <c r="T3373" s="19"/>
      <c r="U3373" s="19"/>
      <c r="V3373" s="47"/>
      <c r="W3373" s="48"/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v>0</v>
      </c>
      <c r="E3374" s="35"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/>
      <c r="S3374" s="48"/>
      <c r="T3374" s="19"/>
      <c r="U3374" s="19"/>
      <c r="V3374" s="47"/>
      <c r="W3374" s="48"/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v>457490</v>
      </c>
      <c r="E3375" s="35">
        <v>1273172.74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/>
      <c r="S3375" s="48"/>
      <c r="T3375" s="19"/>
      <c r="U3375" s="19"/>
      <c r="V3375" s="47"/>
      <c r="W3375" s="48"/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v>0</v>
      </c>
      <c r="E3376" s="35">
        <v>292372.84999999998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/>
      <c r="S3376" s="48"/>
      <c r="T3376" s="19"/>
      <c r="U3376" s="19"/>
      <c r="V3376" s="47"/>
      <c r="W3376" s="48"/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v>292720.2</v>
      </c>
      <c r="E3377" s="35">
        <v>212118.63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/>
      <c r="S3377" s="48"/>
      <c r="T3377" s="19"/>
      <c r="U3377" s="19"/>
      <c r="V3377" s="47"/>
      <c r="W3377" s="48"/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v>0</v>
      </c>
      <c r="E3378" s="35">
        <v>17699.100000000002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/>
      <c r="S3378" s="48"/>
      <c r="T3378" s="19"/>
      <c r="U3378" s="19"/>
      <c r="V3378" s="47"/>
      <c r="W3378" s="48"/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v>0</v>
      </c>
      <c r="E3379" s="35">
        <v>15012.85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/>
      <c r="S3379" s="50"/>
      <c r="T3379" s="22"/>
      <c r="U3379" s="22"/>
      <c r="V3379" s="49"/>
      <c r="W3379" s="50"/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v>0</v>
      </c>
      <c r="E3380" s="35">
        <v>45018.3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/>
      <c r="S3380" s="50"/>
      <c r="T3380" s="22"/>
      <c r="U3380" s="22"/>
      <c r="V3380" s="49"/>
      <c r="W3380" s="50"/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v>532583.30000000005</v>
      </c>
      <c r="E3381" s="35">
        <v>10868986.959999999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/>
      <c r="S3381" s="48"/>
      <c r="T3381" s="19"/>
      <c r="U3381" s="19"/>
      <c r="V3381" s="47"/>
      <c r="W3381" s="48"/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v>0</v>
      </c>
      <c r="E3382" s="35">
        <v>790121.95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/>
      <c r="S3382" s="48"/>
      <c r="T3382" s="19"/>
      <c r="U3382" s="19"/>
      <c r="V3382" s="47"/>
      <c r="W3382" s="48"/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v>19499</v>
      </c>
      <c r="E3383" s="35">
        <v>129635.06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/>
      <c r="S3383" s="48"/>
      <c r="T3383" s="19"/>
      <c r="U3383" s="19"/>
      <c r="V3383" s="47"/>
      <c r="W3383" s="48"/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v>0</v>
      </c>
      <c r="E3384" s="35">
        <v>14949.65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/>
      <c r="S3384" s="48"/>
      <c r="T3384" s="19"/>
      <c r="U3384" s="19"/>
      <c r="V3384" s="47"/>
      <c r="W3384" s="48"/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v>0</v>
      </c>
      <c r="E3385" s="35"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v>0</v>
      </c>
      <c r="E3386" s="35"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v>0</v>
      </c>
      <c r="E3387" s="35"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v>0</v>
      </c>
      <c r="E3388" s="35"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v>0</v>
      </c>
      <c r="E3389" s="35"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v>0</v>
      </c>
      <c r="E3390" s="35"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/>
      <c r="S3390" s="50"/>
      <c r="T3390" s="22"/>
      <c r="U3390" s="22"/>
      <c r="V3390" s="49"/>
      <c r="W3390" s="50"/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v>0</v>
      </c>
      <c r="E3391" s="35"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v>0</v>
      </c>
      <c r="E3392" s="35">
        <v>370332.58999999997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/>
      <c r="S3392" s="50"/>
      <c r="T3392" s="22"/>
      <c r="U3392" s="22"/>
      <c r="V3392" s="49"/>
      <c r="W3392" s="50"/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v>0</v>
      </c>
      <c r="E3393" s="35"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v>30888000</v>
      </c>
      <c r="E3394" s="35">
        <v>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v>0</v>
      </c>
      <c r="E3395" s="35"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v>0</v>
      </c>
      <c r="E3396" s="35"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/>
      <c r="W3396" s="50"/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v>0</v>
      </c>
      <c r="E3397" s="35"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v>0</v>
      </c>
      <c r="E3398" s="35"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v>0</v>
      </c>
      <c r="E3399" s="35"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v>0</v>
      </c>
      <c r="E3400" s="35"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v>0</v>
      </c>
      <c r="E3401" s="35"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v>0</v>
      </c>
      <c r="E3402" s="35"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v>0</v>
      </c>
      <c r="E3403" s="35"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v>0</v>
      </c>
      <c r="E3404" s="35"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v>0</v>
      </c>
      <c r="E3405" s="35"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v>0</v>
      </c>
      <c r="E3406" s="35"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v>0</v>
      </c>
      <c r="E3407" s="35"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v>0</v>
      </c>
      <c r="E3408" s="35"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v>0</v>
      </c>
      <c r="E3409" s="35"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v>0</v>
      </c>
      <c r="E3410" s="35"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v>0</v>
      </c>
      <c r="E3411" s="35"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v>0</v>
      </c>
      <c r="E3412" s="35"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v>0</v>
      </c>
      <c r="E3413" s="35"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v>0</v>
      </c>
      <c r="E3414" s="35"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v>0</v>
      </c>
      <c r="E3415" s="35"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v>0</v>
      </c>
      <c r="E3416" s="35"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v>29130942.059999999</v>
      </c>
      <c r="E3417" s="35">
        <v>27887406.480000004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/>
      <c r="S3417" s="48"/>
      <c r="T3417" s="19"/>
      <c r="U3417" s="19"/>
      <c r="V3417" s="47"/>
      <c r="W3417" s="48"/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v>36758220.370000005</v>
      </c>
      <c r="E3418" s="35">
        <v>32561804.43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/>
      <c r="S3418" s="48"/>
      <c r="T3418" s="19"/>
      <c r="U3418" s="19"/>
      <c r="V3418" s="47"/>
      <c r="W3418" s="48"/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v>6454894.1999999993</v>
      </c>
      <c r="E3419" s="35">
        <v>8353668.2999999998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/>
      <c r="S3419" s="48"/>
      <c r="T3419" s="19"/>
      <c r="U3419" s="19"/>
      <c r="V3419" s="47"/>
      <c r="W3419" s="48"/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v>12814882.26</v>
      </c>
      <c r="E3420" s="35">
        <v>10359051.49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/>
      <c r="S3420" s="48"/>
      <c r="T3420" s="19"/>
      <c r="U3420" s="19"/>
      <c r="V3420" s="47"/>
      <c r="W3420" s="48"/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v>14948535.870000001</v>
      </c>
      <c r="E3421" s="35">
        <v>10203645.609999999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/>
      <c r="S3421" s="48"/>
      <c r="T3421" s="19"/>
      <c r="U3421" s="19"/>
      <c r="V3421" s="47"/>
      <c r="W3421" s="48"/>
      <c r="X3421" s="19"/>
      <c r="Y3421" s="19"/>
      <c r="Z3421" s="47"/>
      <c r="AA3421" s="48"/>
      <c r="AB3421" s="19"/>
      <c r="AC3421" s="19"/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v>4882625.2</v>
      </c>
      <c r="E3422" s="35">
        <v>5537453.4000000004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/>
      <c r="S3422" s="48"/>
      <c r="T3422" s="19"/>
      <c r="U3422" s="19"/>
      <c r="V3422" s="47"/>
      <c r="W3422" s="48"/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v>5982391.6999999993</v>
      </c>
      <c r="E3423" s="35">
        <v>6029875.5999999996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/>
      <c r="S3423" s="50"/>
      <c r="T3423" s="22"/>
      <c r="U3423" s="22"/>
      <c r="V3423" s="49"/>
      <c r="W3423" s="50"/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v>0</v>
      </c>
      <c r="E3424" s="35"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v>0</v>
      </c>
      <c r="E3425" s="35"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v>0</v>
      </c>
      <c r="E3426" s="35">
        <v>195924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/>
      <c r="S3426" s="48"/>
      <c r="T3426" s="19"/>
      <c r="U3426" s="19"/>
      <c r="V3426" s="47"/>
      <c r="W3426" s="48"/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v>1007593.9</v>
      </c>
      <c r="E3427" s="35">
        <v>710434.78999999992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/>
      <c r="S3427" s="48"/>
      <c r="T3427" s="19"/>
      <c r="U3427" s="19"/>
      <c r="V3427" s="47"/>
      <c r="W3427" s="48"/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v>0</v>
      </c>
      <c r="E3428" s="35"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v>0</v>
      </c>
      <c r="E3429" s="35"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v>1613312.5</v>
      </c>
      <c r="E3430" s="35">
        <v>1221450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/>
      <c r="S3430" s="48"/>
      <c r="T3430" s="19"/>
      <c r="U3430" s="19"/>
      <c r="V3430" s="47"/>
      <c r="W3430" s="48"/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v>2727095</v>
      </c>
      <c r="E3431" s="35">
        <v>3260940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/>
      <c r="S3431" s="50"/>
      <c r="T3431" s="22"/>
      <c r="U3431" s="22"/>
      <c r="V3431" s="49"/>
      <c r="W3431" s="50"/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v>0</v>
      </c>
      <c r="E3432" s="35"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v>0</v>
      </c>
      <c r="E3433" s="35"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v>0</v>
      </c>
      <c r="E3434" s="35">
        <v>2088000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/>
      <c r="S3434" s="50"/>
      <c r="T3434" s="22"/>
      <c r="U3434" s="22"/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v>0</v>
      </c>
      <c r="E3435" s="35">
        <v>645735.5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/>
      <c r="S3435" s="48"/>
      <c r="T3435" s="19"/>
      <c r="U3435" s="19"/>
      <c r="V3435" s="47"/>
      <c r="W3435" s="48"/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v>24656</v>
      </c>
      <c r="E3436" s="35"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v>106694</v>
      </c>
      <c r="E3437" s="35"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v>1402487.9</v>
      </c>
      <c r="E3438" s="35">
        <v>1150946.3999999999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/>
      <c r="S3438" s="50"/>
      <c r="T3438" s="22"/>
      <c r="U3438" s="22"/>
      <c r="V3438" s="49"/>
      <c r="W3438" s="50"/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v>10500</v>
      </c>
      <c r="E3439" s="35">
        <v>10500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v>0</v>
      </c>
      <c r="E3440" s="35"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v>29080</v>
      </c>
      <c r="E3441" s="35">
        <v>9723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/>
      <c r="S3441" s="50"/>
      <c r="T3441" s="22"/>
      <c r="U3441" s="22"/>
      <c r="V3441" s="49"/>
      <c r="W3441" s="50"/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v>0</v>
      </c>
      <c r="E3442" s="35"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v>1761073.6</v>
      </c>
      <c r="E3443" s="35"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v>0</v>
      </c>
      <c r="E3444" s="35"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v>0</v>
      </c>
      <c r="E3445" s="35"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v>0</v>
      </c>
      <c r="E3446" s="35"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v>1581050</v>
      </c>
      <c r="E3447" s="35">
        <v>1130690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/>
      <c r="S3447" s="50"/>
      <c r="T3447" s="22"/>
      <c r="U3447" s="22"/>
      <c r="V3447" s="49"/>
      <c r="W3447" s="50"/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v>261800</v>
      </c>
      <c r="E3448" s="35">
        <v>379635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/>
      <c r="S3448" s="50"/>
      <c r="T3448" s="22"/>
      <c r="U3448" s="22"/>
      <c r="V3448" s="49"/>
      <c r="W3448" s="50"/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v>6314111.0199999996</v>
      </c>
      <c r="E3449" s="35">
        <v>6123805.5999999996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/>
      <c r="S3449" s="50"/>
      <c r="T3449" s="22"/>
      <c r="U3449" s="22"/>
      <c r="V3449" s="49"/>
      <c r="W3449" s="50"/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v>2000000</v>
      </c>
      <c r="E3450" s="35"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v>0</v>
      </c>
      <c r="E3451" s="35"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v>0</v>
      </c>
      <c r="E3452" s="35"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v>0</v>
      </c>
      <c r="E3453" s="35"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v>600000</v>
      </c>
      <c r="E3454" s="35"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v>9545000</v>
      </c>
      <c r="E3455" s="35">
        <v>9510000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/>
      <c r="S3455" s="48"/>
      <c r="T3455" s="19"/>
      <c r="U3455" s="19"/>
      <c r="V3455" s="47"/>
      <c r="W3455" s="48"/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v>750000</v>
      </c>
      <c r="E3456" s="35">
        <v>750000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/>
      <c r="S3456" s="50"/>
      <c r="T3456" s="22"/>
      <c r="U3456" s="22"/>
      <c r="V3456" s="49"/>
      <c r="W3456" s="50"/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v>0</v>
      </c>
      <c r="E3457" s="35"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v>0</v>
      </c>
      <c r="E3458" s="35"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v>5591000</v>
      </c>
      <c r="E3459" s="35">
        <v>4488000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/>
      <c r="S3459" s="48"/>
      <c r="T3459" s="19"/>
      <c r="U3459" s="19"/>
      <c r="V3459" s="47"/>
      <c r="W3459" s="48"/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v>0</v>
      </c>
      <c r="E3460" s="35"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v>3700808.61</v>
      </c>
      <c r="E3461" s="35">
        <v>4371913.78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/>
      <c r="S3461" s="48"/>
      <c r="T3461" s="19"/>
      <c r="U3461" s="19"/>
      <c r="V3461" s="47"/>
      <c r="W3461" s="48"/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v>0</v>
      </c>
      <c r="E3462" s="35"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v>0</v>
      </c>
      <c r="E3463" s="35"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/>
      <c r="S3463" s="50"/>
      <c r="T3463" s="22"/>
      <c r="U3463" s="22"/>
      <c r="V3463" s="49"/>
      <c r="W3463" s="50"/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v>36410.47</v>
      </c>
      <c r="E3464" s="35">
        <v>19995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/>
      <c r="S3464" s="50"/>
      <c r="T3464" s="22"/>
      <c r="U3464" s="22"/>
      <c r="V3464" s="49"/>
      <c r="W3464" s="50"/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v>0</v>
      </c>
      <c r="E3465" s="35"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v>723151</v>
      </c>
      <c r="E3466" s="35">
        <v>929716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/>
      <c r="S3466" s="50"/>
      <c r="T3466" s="22"/>
      <c r="U3466" s="22"/>
      <c r="V3466" s="49"/>
      <c r="W3466" s="50"/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v>729020</v>
      </c>
      <c r="E3467" s="35"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/>
      <c r="S3467" s="50"/>
      <c r="T3467" s="22"/>
      <c r="U3467" s="22"/>
      <c r="V3467" s="49"/>
      <c r="W3467" s="50"/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v>1137730.5</v>
      </c>
      <c r="E3468" s="35">
        <v>945481.69000000006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/>
      <c r="S3468" s="50"/>
      <c r="T3468" s="22"/>
      <c r="U3468" s="22"/>
      <c r="V3468" s="49"/>
      <c r="W3468" s="50"/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v>11496.880000000001</v>
      </c>
      <c r="E3469" s="35">
        <v>13496.880000000001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/>
      <c r="S3469" s="50"/>
      <c r="T3469" s="22"/>
      <c r="U3469" s="22"/>
      <c r="V3469" s="49"/>
      <c r="W3469" s="50"/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v>45890</v>
      </c>
      <c r="E3470" s="35">
        <v>268092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/>
      <c r="S3470" s="48"/>
      <c r="T3470" s="19"/>
      <c r="U3470" s="19"/>
      <c r="V3470" s="47"/>
      <c r="W3470" s="48"/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v>3515</v>
      </c>
      <c r="E3471" s="35">
        <v>4515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/>
      <c r="S3471" s="50"/>
      <c r="T3471" s="22"/>
      <c r="U3471" s="22"/>
      <c r="V3471" s="49"/>
      <c r="W3471" s="50"/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v>2809603.38</v>
      </c>
      <c r="E3472" s="35">
        <v>2743488.4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/>
      <c r="S3472" s="48"/>
      <c r="T3472" s="19"/>
      <c r="U3472" s="19"/>
      <c r="V3472" s="47"/>
      <c r="W3472" s="48"/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v>65505.799999999996</v>
      </c>
      <c r="E3473" s="35">
        <v>65505.799999999996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/>
      <c r="S3473" s="48"/>
      <c r="T3473" s="19"/>
      <c r="U3473" s="19"/>
      <c r="V3473" s="47"/>
      <c r="W3473" s="48"/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v>0</v>
      </c>
      <c r="E3474" s="35"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v>1307814</v>
      </c>
      <c r="E3475" s="35">
        <v>1439639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/>
      <c r="S3475" s="48"/>
      <c r="T3475" s="19"/>
      <c r="U3475" s="19"/>
      <c r="V3475" s="47"/>
      <c r="W3475" s="48"/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v>40329006.439999998</v>
      </c>
      <c r="E3476" s="35">
        <v>40656156.439999998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/>
      <c r="S3476" s="48"/>
      <c r="T3476" s="19"/>
      <c r="U3476" s="19"/>
      <c r="V3476" s="47"/>
      <c r="W3476" s="48"/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v>0</v>
      </c>
      <c r="E3477" s="35">
        <v>0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/>
      <c r="S3477" s="50"/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v>1490922.26</v>
      </c>
      <c r="E3478" s="35"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/>
      <c r="S3478" s="50"/>
      <c r="T3478" s="22"/>
      <c r="U3478" s="22"/>
      <c r="V3478" s="49"/>
      <c r="W3478" s="50"/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v>1900000</v>
      </c>
      <c r="E3479" s="35">
        <v>3746550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/>
      <c r="S3479" s="50"/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v>3372409.96</v>
      </c>
      <c r="E3480" s="35">
        <v>4184031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/>
      <c r="S3480" s="48"/>
      <c r="T3480" s="19"/>
      <c r="U3480" s="19"/>
      <c r="V3480" s="47"/>
      <c r="W3480" s="48"/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v>8125325.8700000001</v>
      </c>
      <c r="E3481" s="35">
        <v>8263215.6199999992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/>
      <c r="S3481" s="50"/>
      <c r="T3481" s="22"/>
      <c r="U3481" s="22"/>
      <c r="V3481" s="49"/>
      <c r="W3481" s="50"/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v>0</v>
      </c>
      <c r="E3482" s="35">
        <v>0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/>
      <c r="S3482" s="50"/>
      <c r="T3482" s="22"/>
      <c r="U3482" s="22"/>
      <c r="V3482" s="49"/>
      <c r="W3482" s="50"/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v>296</v>
      </c>
      <c r="E3483" s="35">
        <v>2246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/>
      <c r="S3483" s="48"/>
      <c r="T3483" s="19"/>
      <c r="U3483" s="19"/>
      <c r="V3483" s="47"/>
      <c r="W3483" s="48"/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v>714</v>
      </c>
      <c r="E3484" s="35">
        <v>5964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/>
      <c r="S3484" s="48"/>
      <c r="T3484" s="19"/>
      <c r="U3484" s="19"/>
      <c r="V3484" s="47"/>
      <c r="W3484" s="48"/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v>470</v>
      </c>
      <c r="E3485" s="35">
        <v>3560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/>
      <c r="S3485" s="48"/>
      <c r="T3485" s="19"/>
      <c r="U3485" s="19"/>
      <c r="V3485" s="47"/>
      <c r="W3485" s="48"/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v>0</v>
      </c>
      <c r="E3486" s="35"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v>0</v>
      </c>
      <c r="E3487" s="35"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v>0</v>
      </c>
      <c r="E3488" s="35"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/>
      <c r="S3488" s="50"/>
      <c r="T3488" s="22"/>
      <c r="U3488" s="22"/>
      <c r="V3488" s="49"/>
      <c r="W3488" s="50"/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v>690982</v>
      </c>
      <c r="E3489" s="35">
        <v>539321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/>
      <c r="S3489" s="50"/>
      <c r="T3489" s="22"/>
      <c r="U3489" s="22"/>
      <c r="V3489" s="49"/>
      <c r="W3489" s="50"/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v>0</v>
      </c>
      <c r="E3490" s="35"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v>0</v>
      </c>
      <c r="E3491" s="35"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v>0</v>
      </c>
      <c r="E3492" s="35"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v>57564</v>
      </c>
      <c r="E3493" s="35">
        <v>57564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/>
      <c r="S3493" s="50"/>
      <c r="T3493" s="22"/>
      <c r="U3493" s="22"/>
      <c r="V3493" s="49"/>
      <c r="W3493" s="50"/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v>0</v>
      </c>
      <c r="E3494" s="35"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v>0</v>
      </c>
      <c r="E3495" s="35"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v>0</v>
      </c>
      <c r="E3496" s="35"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v>0</v>
      </c>
      <c r="E3497" s="35"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v>0</v>
      </c>
      <c r="E3498" s="35"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v>5014186.71</v>
      </c>
      <c r="E3499" s="35">
        <v>7179635.6999999993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/>
      <c r="S3499" s="50"/>
      <c r="T3499" s="22"/>
      <c r="U3499" s="22"/>
      <c r="V3499" s="49"/>
      <c r="W3499" s="50"/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v>2817050.5</v>
      </c>
      <c r="E3500" s="35">
        <v>4432385.9400000004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/>
      <c r="S3500" s="50"/>
      <c r="T3500" s="22"/>
      <c r="U3500" s="22"/>
      <c r="V3500" s="49"/>
      <c r="W3500" s="50"/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v>58939</v>
      </c>
      <c r="E3501" s="35">
        <v>170500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/>
      <c r="S3501" s="50"/>
      <c r="T3501" s="22"/>
      <c r="U3501" s="22"/>
      <c r="V3501" s="49"/>
      <c r="W3501" s="50"/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v>0</v>
      </c>
      <c r="E3502" s="35"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v>0</v>
      </c>
      <c r="E3503" s="35"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v>0</v>
      </c>
      <c r="E3504" s="35"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/>
      <c r="S3504" s="48"/>
      <c r="T3504" s="19"/>
      <c r="U3504" s="19"/>
      <c r="V3504" s="47"/>
      <c r="W3504" s="48"/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v>14048330.030000001</v>
      </c>
      <c r="E3505" s="35">
        <v>18940221.179999996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/>
      <c r="S3505" s="48"/>
      <c r="T3505" s="19"/>
      <c r="U3505" s="19"/>
      <c r="V3505" s="47"/>
      <c r="W3505" s="48"/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v>16264.69</v>
      </c>
      <c r="E3506" s="35">
        <v>7600875.9299999997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/>
      <c r="S3506" s="48"/>
      <c r="T3506" s="19"/>
      <c r="U3506" s="19"/>
      <c r="V3506" s="47"/>
      <c r="W3506" s="48"/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v>0</v>
      </c>
      <c r="E3507" s="35"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/>
      <c r="S3507" s="48"/>
      <c r="T3507" s="19"/>
      <c r="U3507" s="19"/>
      <c r="V3507" s="47"/>
      <c r="W3507" s="48"/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v>0</v>
      </c>
      <c r="E3508" s="35"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v>0</v>
      </c>
      <c r="E3509" s="35"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v>0</v>
      </c>
      <c r="E3510" s="35"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v>0</v>
      </c>
      <c r="E3511" s="35"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v>0</v>
      </c>
      <c r="E3512" s="35"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v>0</v>
      </c>
      <c r="E3513" s="35"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v>0</v>
      </c>
      <c r="E3514" s="35"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v>0</v>
      </c>
      <c r="E3515" s="35"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v>0</v>
      </c>
      <c r="E3516" s="35"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v>0</v>
      </c>
      <c r="E3517" s="35"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v>0</v>
      </c>
      <c r="E3518" s="35"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v>0</v>
      </c>
      <c r="E3519" s="35"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v>0</v>
      </c>
      <c r="E3520" s="35"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v>0</v>
      </c>
      <c r="E3521" s="35"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v>0</v>
      </c>
      <c r="E3522" s="35"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v>0</v>
      </c>
      <c r="E3523" s="35">
        <v>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/>
      <c r="U3523" s="22"/>
      <c r="V3523" s="49"/>
      <c r="W3523" s="50"/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v>0</v>
      </c>
      <c r="E3524" s="35">
        <v>46940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/>
      <c r="S3524" s="50"/>
      <c r="T3524" s="22"/>
      <c r="U3524" s="22"/>
      <c r="V3524" s="49"/>
      <c r="W3524" s="50"/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v>0</v>
      </c>
      <c r="E3525" s="35">
        <v>102460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/>
      <c r="S3525" s="50"/>
      <c r="T3525" s="22"/>
      <c r="U3525" s="22"/>
      <c r="V3525" s="49"/>
      <c r="W3525" s="50"/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v>150</v>
      </c>
      <c r="E3526" s="35">
        <v>306140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/>
      <c r="S3526" s="50"/>
      <c r="T3526" s="22"/>
      <c r="U3526" s="22"/>
      <c r="V3526" s="49"/>
      <c r="W3526" s="50"/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v>0</v>
      </c>
      <c r="E3527" s="35">
        <v>76400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/>
      <c r="S3527" s="48"/>
      <c r="T3527" s="19"/>
      <c r="U3527" s="19"/>
      <c r="V3527" s="47"/>
      <c r="W3527" s="48"/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v>0</v>
      </c>
      <c r="E3528" s="35">
        <v>3586928.2300000004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/>
      <c r="S3528" s="48"/>
      <c r="T3528" s="19"/>
      <c r="U3528" s="19"/>
      <c r="V3528" s="47"/>
      <c r="W3528" s="48"/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v>0</v>
      </c>
      <c r="E3529" s="35">
        <v>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/>
      <c r="S3529" s="50"/>
      <c r="T3529" s="22"/>
      <c r="U3529" s="22"/>
      <c r="V3529" s="49"/>
      <c r="W3529" s="50"/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v>201913.16</v>
      </c>
      <c r="E3530" s="35">
        <v>2211370.25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/>
      <c r="S3530" s="50"/>
      <c r="T3530" s="22"/>
      <c r="U3530" s="22"/>
      <c r="V3530" s="49"/>
      <c r="W3530" s="50"/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v>17401</v>
      </c>
      <c r="E3531" s="35">
        <v>16963548.149999999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/>
      <c r="S3531" s="48"/>
      <c r="T3531" s="19"/>
      <c r="U3531" s="19"/>
      <c r="V3531" s="47"/>
      <c r="W3531" s="48"/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v>789171.59</v>
      </c>
      <c r="E3532" s="35">
        <v>31391589.309999999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/>
      <c r="S3532" s="50"/>
      <c r="T3532" s="22"/>
      <c r="U3532" s="22"/>
      <c r="V3532" s="49"/>
      <c r="W3532" s="50"/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v>0</v>
      </c>
      <c r="E3533" s="35">
        <v>5897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/>
      <c r="S3533" s="50"/>
      <c r="T3533" s="22"/>
      <c r="U3533" s="22"/>
      <c r="V3533" s="49"/>
      <c r="W3533" s="50"/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v>0</v>
      </c>
      <c r="E3534" s="35"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v>0</v>
      </c>
      <c r="E3535" s="35"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v>0</v>
      </c>
      <c r="E3536" s="35"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v>46991</v>
      </c>
      <c r="E3537" s="35">
        <v>16434821.300000001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/>
      <c r="S3537" s="48"/>
      <c r="T3537" s="19"/>
      <c r="U3537" s="19"/>
      <c r="V3537" s="47"/>
      <c r="W3537" s="48"/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v>31300</v>
      </c>
      <c r="E3538" s="35">
        <v>16944432.57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/>
      <c r="S3538" s="50"/>
      <c r="T3538" s="22"/>
      <c r="U3538" s="22"/>
      <c r="V3538" s="49"/>
      <c r="W3538" s="50"/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v>3688565.24</v>
      </c>
      <c r="E3539" s="35">
        <v>27000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/>
      <c r="S3539" s="48"/>
      <c r="T3539" s="19"/>
      <c r="U3539" s="19"/>
      <c r="V3539" s="47"/>
      <c r="W3539" s="48"/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v>0</v>
      </c>
      <c r="E3540" s="35">
        <v>652142.98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/>
      <c r="S3540" s="48"/>
      <c r="T3540" s="19"/>
      <c r="U3540" s="19"/>
      <c r="V3540" s="47"/>
      <c r="W3540" s="48"/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v>630.75</v>
      </c>
      <c r="E3541" s="35">
        <v>246096.5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/>
      <c r="S3541" s="48"/>
      <c r="T3541" s="19"/>
      <c r="U3541" s="19"/>
      <c r="V3541" s="47"/>
      <c r="W3541" s="48"/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v>729087.86</v>
      </c>
      <c r="E3542" s="35">
        <v>2052926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/>
      <c r="S3542" s="50"/>
      <c r="T3542" s="22"/>
      <c r="U3542" s="22"/>
      <c r="V3542" s="49"/>
      <c r="W3542" s="50"/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v>13475</v>
      </c>
      <c r="E3543" s="35">
        <v>3291804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/>
      <c r="S3543" s="48"/>
      <c r="T3543" s="19"/>
      <c r="U3543" s="19"/>
      <c r="V3543" s="47"/>
      <c r="W3543" s="48"/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v>0</v>
      </c>
      <c r="E3544" s="35">
        <v>3205439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/>
      <c r="S3544" s="50"/>
      <c r="T3544" s="22"/>
      <c r="U3544" s="22"/>
      <c r="V3544" s="49"/>
      <c r="W3544" s="50"/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v>794854.02999999991</v>
      </c>
      <c r="E3545" s="35">
        <v>0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/>
      <c r="S3545" s="50"/>
      <c r="T3545" s="22"/>
      <c r="U3545" s="22"/>
      <c r="V3545" s="49"/>
      <c r="W3545" s="50"/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v>0</v>
      </c>
      <c r="E3546" s="35">
        <v>117585.25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/>
      <c r="S3546" s="50"/>
      <c r="T3546" s="22"/>
      <c r="U3546" s="22"/>
      <c r="V3546" s="49"/>
      <c r="W3546" s="50"/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v>0</v>
      </c>
      <c r="E3547" s="35">
        <v>303757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/>
      <c r="S3547" s="50"/>
      <c r="T3547" s="22"/>
      <c r="U3547" s="22"/>
      <c r="V3547" s="49"/>
      <c r="W3547" s="50"/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v>0</v>
      </c>
      <c r="E3548" s="35">
        <v>204306.75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/>
      <c r="S3548" s="50"/>
      <c r="T3548" s="22"/>
      <c r="U3548" s="22"/>
      <c r="V3548" s="49"/>
      <c r="W3548" s="50"/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v>35660.92</v>
      </c>
      <c r="E3549" s="35">
        <v>0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/>
      <c r="S3549" s="50"/>
      <c r="T3549" s="22"/>
      <c r="U3549" s="22"/>
      <c r="V3549" s="49"/>
      <c r="W3549" s="50"/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v>0</v>
      </c>
      <c r="E3550" s="35">
        <v>8988.27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/>
      <c r="S3550" s="50"/>
      <c r="T3550" s="22"/>
      <c r="U3550" s="22"/>
      <c r="V3550" s="49"/>
      <c r="W3550" s="50"/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v>123815.7</v>
      </c>
      <c r="E3551" s="35">
        <v>32671008.050000001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/>
      <c r="S3551" s="48"/>
      <c r="T3551" s="19"/>
      <c r="U3551" s="19"/>
      <c r="V3551" s="47"/>
      <c r="W3551" s="48"/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v>5814271.0599999996</v>
      </c>
      <c r="E3552" s="35">
        <v>111301094.36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/>
      <c r="S3552" s="50"/>
      <c r="T3552" s="22"/>
      <c r="U3552" s="22"/>
      <c r="V3552" s="49"/>
      <c r="W3552" s="50"/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v>437669.70999999996</v>
      </c>
      <c r="E3553" s="35">
        <v>5533076.71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/>
      <c r="S3553" s="48"/>
      <c r="T3553" s="19"/>
      <c r="U3553" s="19"/>
      <c r="V3553" s="47"/>
      <c r="W3553" s="48"/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v>1011784</v>
      </c>
      <c r="E3554" s="35">
        <v>2017472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/>
      <c r="S3554" s="50"/>
      <c r="T3554" s="22"/>
      <c r="U3554" s="22"/>
      <c r="V3554" s="49"/>
      <c r="W3554" s="50"/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v>8437</v>
      </c>
      <c r="E3555" s="35">
        <v>28763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/>
      <c r="S3555" s="50"/>
      <c r="T3555" s="22"/>
      <c r="U3555" s="22"/>
      <c r="V3555" s="49"/>
      <c r="W3555" s="50"/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v>0</v>
      </c>
      <c r="E3556" s="35">
        <v>0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/>
      <c r="S3556" s="50"/>
      <c r="T3556" s="22"/>
      <c r="U3556" s="22"/>
      <c r="V3556" s="49"/>
      <c r="W3556" s="50"/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v>32495787.050000001</v>
      </c>
      <c r="E3557" s="35">
        <v>59029997.700000003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/>
      <c r="S3557" s="48"/>
      <c r="T3557" s="19"/>
      <c r="U3557" s="19"/>
      <c r="V3557" s="47"/>
      <c r="W3557" s="48"/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v>0</v>
      </c>
      <c r="E3558" s="35"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v>8727779.9800000004</v>
      </c>
      <c r="E3559" s="35">
        <v>12667822.969999999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/>
      <c r="S3559" s="48"/>
      <c r="T3559" s="19"/>
      <c r="U3559" s="19"/>
      <c r="V3559" s="47"/>
      <c r="W3559" s="48"/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v>0</v>
      </c>
      <c r="E3560" s="35">
        <v>1142510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/>
      <c r="S3560" s="50"/>
      <c r="T3560" s="22"/>
      <c r="U3560" s="22"/>
      <c r="V3560" s="49"/>
      <c r="W3560" s="50"/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v>0</v>
      </c>
      <c r="E3561" s="35">
        <v>1032828.6599999999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/>
      <c r="S3561" s="50"/>
      <c r="T3561" s="22"/>
      <c r="U3561" s="22"/>
      <c r="V3561" s="49"/>
      <c r="W3561" s="50"/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v>0</v>
      </c>
      <c r="E3562" s="35">
        <v>100000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/>
      <c r="S3562" s="48"/>
      <c r="T3562" s="19"/>
      <c r="U3562" s="19"/>
      <c r="V3562" s="47"/>
      <c r="W3562" s="48"/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v>0</v>
      </c>
      <c r="E3563" s="35"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v>37457112.840000004</v>
      </c>
      <c r="E3564" s="35">
        <v>26059.58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/>
      <c r="S3564" s="50"/>
      <c r="T3564" s="22"/>
      <c r="U3564" s="22"/>
      <c r="V3564" s="49"/>
      <c r="W3564" s="50"/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v>0</v>
      </c>
      <c r="E3565" s="35">
        <v>2646021.7200000002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/>
      <c r="S3565" s="50"/>
      <c r="T3565" s="22"/>
      <c r="U3565" s="22"/>
      <c r="V3565" s="49"/>
      <c r="W3565" s="50"/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v>59200</v>
      </c>
      <c r="E3566" s="35">
        <v>0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/>
      <c r="S3566" s="48"/>
      <c r="T3566" s="19"/>
      <c r="U3566" s="19"/>
      <c r="V3566" s="47"/>
      <c r="W3566" s="48"/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v>0</v>
      </c>
      <c r="E3567" s="35">
        <v>1713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/>
      <c r="S3567" s="48"/>
      <c r="T3567" s="19"/>
      <c r="U3567" s="19"/>
      <c r="V3567" s="47"/>
      <c r="W3567" s="48"/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v>49503</v>
      </c>
      <c r="E3568" s="35">
        <v>7630051.4299999997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/>
      <c r="S3568" s="50"/>
      <c r="T3568" s="22"/>
      <c r="U3568" s="22"/>
      <c r="V3568" s="49"/>
      <c r="W3568" s="50"/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v>0</v>
      </c>
      <c r="E3569" s="35"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v>0</v>
      </c>
      <c r="E3570" s="35">
        <v>10000000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/>
      <c r="S3570" s="48"/>
      <c r="T3570" s="19"/>
      <c r="U3570" s="19"/>
      <c r="V3570" s="47"/>
      <c r="W3570" s="48"/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v>50816.65</v>
      </c>
      <c r="E3571" s="35">
        <v>5243867.05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/>
      <c r="S3571" s="48"/>
      <c r="T3571" s="19"/>
      <c r="U3571" s="19"/>
      <c r="V3571" s="47"/>
      <c r="W3571" s="48"/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v>221124</v>
      </c>
      <c r="E3572" s="35">
        <v>6226034.0599999996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/>
      <c r="S3572" s="50"/>
      <c r="T3572" s="22"/>
      <c r="U3572" s="22"/>
      <c r="V3572" s="49"/>
      <c r="W3572" s="50"/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v>0</v>
      </c>
      <c r="E3573" s="35">
        <v>0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/>
      <c r="S3573" s="50"/>
      <c r="T3573" s="22"/>
      <c r="U3573" s="22"/>
      <c r="V3573" s="49"/>
      <c r="W3573" s="50"/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v>0</v>
      </c>
      <c r="E3574" s="35">
        <v>22804.69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/>
      <c r="S3574" s="50"/>
      <c r="T3574" s="22"/>
      <c r="U3574" s="22"/>
      <c r="V3574" s="49"/>
      <c r="W3574" s="50"/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v>0</v>
      </c>
      <c r="E3575" s="35">
        <v>0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/>
      <c r="S3575" s="50"/>
      <c r="T3575" s="22"/>
      <c r="U3575" s="22"/>
      <c r="V3575" s="49"/>
      <c r="W3575" s="50"/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v>0</v>
      </c>
      <c r="E3576" s="35"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v>0</v>
      </c>
      <c r="E3577" s="35"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v>411869.65</v>
      </c>
      <c r="E3578" s="35">
        <v>0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/>
      <c r="S3578" s="48"/>
      <c r="T3578" s="19"/>
      <c r="U3578" s="19"/>
      <c r="V3578" s="47"/>
      <c r="W3578" s="48"/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v>0</v>
      </c>
      <c r="E3579" s="35">
        <v>20576.150000000001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/>
      <c r="S3579" s="50"/>
      <c r="T3579" s="22"/>
      <c r="U3579" s="22"/>
      <c r="V3579" s="49"/>
      <c r="W3579" s="50"/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v>0</v>
      </c>
      <c r="E3580" s="35"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v>29791962.539999999</v>
      </c>
      <c r="E3581" s="35"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/>
      <c r="S3581" s="48"/>
      <c r="T3581" s="19"/>
      <c r="U3581" s="19"/>
      <c r="V3581" s="47"/>
      <c r="W3581" s="48"/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v>15089122.039999999</v>
      </c>
      <c r="E3582" s="35"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/>
      <c r="S3582" s="50"/>
      <c r="T3582" s="22"/>
      <c r="U3582" s="22"/>
      <c r="V3582" s="49"/>
      <c r="W3582" s="50"/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v>5415988.8700000001</v>
      </c>
      <c r="E3583" s="35"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/>
      <c r="S3583" s="48"/>
      <c r="T3583" s="19"/>
      <c r="U3583" s="19"/>
      <c r="V3583" s="47"/>
      <c r="W3583" s="48"/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v>0</v>
      </c>
      <c r="E3584" s="35">
        <v>1661671.79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/>
      <c r="S3584" s="48"/>
      <c r="T3584" s="19"/>
      <c r="U3584" s="19"/>
      <c r="V3584" s="47"/>
      <c r="W3584" s="48"/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v>13140</v>
      </c>
      <c r="E3585" s="35">
        <v>2982107.26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/>
      <c r="S3585" s="48"/>
      <c r="T3585" s="19"/>
      <c r="U3585" s="19"/>
      <c r="V3585" s="47"/>
      <c r="W3585" s="48"/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v>89260</v>
      </c>
      <c r="E3586" s="35">
        <v>3833888.9699999997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/>
      <c r="S3586" s="50"/>
      <c r="T3586" s="22"/>
      <c r="U3586" s="22"/>
      <c r="V3586" s="49"/>
      <c r="W3586" s="50"/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v>0</v>
      </c>
      <c r="E3587" s="35">
        <v>3214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/>
      <c r="S3587" s="50"/>
      <c r="T3587" s="22"/>
      <c r="U3587" s="22"/>
      <c r="V3587" s="49"/>
      <c r="W3587" s="50"/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v>79452</v>
      </c>
      <c r="E3588" s="35">
        <v>556107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/>
      <c r="S3588" s="50"/>
      <c r="T3588" s="22"/>
      <c r="U3588" s="22"/>
      <c r="V3588" s="49"/>
      <c r="W3588" s="50"/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v>340</v>
      </c>
      <c r="E3589" s="35">
        <v>218546.75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/>
      <c r="S3589" s="48"/>
      <c r="T3589" s="19"/>
      <c r="U3589" s="19"/>
      <c r="V3589" s="47"/>
      <c r="W3589" s="48"/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v>5594</v>
      </c>
      <c r="E3590" s="35">
        <v>363593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/>
      <c r="S3590" s="50"/>
      <c r="T3590" s="22"/>
      <c r="U3590" s="22"/>
      <c r="V3590" s="49"/>
      <c r="W3590" s="50"/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v>0</v>
      </c>
      <c r="E3591" s="35">
        <v>1749520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/>
      <c r="S3591" s="50"/>
      <c r="T3591" s="22"/>
      <c r="U3591" s="22"/>
      <c r="V3591" s="49"/>
      <c r="W3591" s="50"/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v>0</v>
      </c>
      <c r="E3592" s="35">
        <v>90260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/>
      <c r="S3592" s="50"/>
      <c r="T3592" s="22"/>
      <c r="U3592" s="22"/>
      <c r="V3592" s="49"/>
      <c r="W3592" s="50"/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v>2281124.29</v>
      </c>
      <c r="E3593" s="35">
        <v>0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/>
      <c r="S3593" s="48"/>
      <c r="T3593" s="19"/>
      <c r="U3593" s="19"/>
      <c r="V3593" s="47"/>
      <c r="W3593" s="48"/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v>3208988.19</v>
      </c>
      <c r="E3594" s="35">
        <v>0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/>
      <c r="S3594" s="50"/>
      <c r="T3594" s="22"/>
      <c r="U3594" s="22"/>
      <c r="V3594" s="49"/>
      <c r="W3594" s="50"/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v>0</v>
      </c>
      <c r="E3595" s="35"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v>0</v>
      </c>
      <c r="E3596" s="35"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v>0</v>
      </c>
      <c r="E3597" s="35">
        <v>0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/>
      <c r="U3597" s="22"/>
      <c r="V3597" s="49"/>
      <c r="W3597" s="50"/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v>0</v>
      </c>
      <c r="E3598" s="35"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v>0</v>
      </c>
      <c r="E3599" s="35">
        <v>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/>
      <c r="U3599" s="22"/>
      <c r="V3599" s="49"/>
      <c r="W3599" s="50"/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v>0</v>
      </c>
      <c r="E3600" s="35">
        <v>68001.72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/>
      <c r="S3600" s="50"/>
      <c r="T3600" s="22"/>
      <c r="U3600" s="22"/>
      <c r="V3600" s="49"/>
      <c r="W3600" s="50"/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v>6541</v>
      </c>
      <c r="E3601" s="35">
        <v>50039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/>
      <c r="S3601" s="50"/>
      <c r="T3601" s="22"/>
      <c r="U3601" s="22"/>
      <c r="V3601" s="49"/>
      <c r="W3601" s="50"/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v>42021.85</v>
      </c>
      <c r="E3602" s="35">
        <v>1970.29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/>
      <c r="S3602" s="50"/>
      <c r="T3602" s="22"/>
      <c r="U3602" s="22"/>
      <c r="V3602" s="49"/>
      <c r="W3602" s="50"/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v>41578.689999999995</v>
      </c>
      <c r="E3603" s="35"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/>
      <c r="S3603" s="50"/>
      <c r="T3603" s="22"/>
      <c r="U3603" s="22"/>
      <c r="V3603" s="49"/>
      <c r="W3603" s="50"/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v>0</v>
      </c>
      <c r="E3604" s="35">
        <v>7965.7199999999993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/>
      <c r="S3604" s="50"/>
      <c r="T3604" s="22"/>
      <c r="U3604" s="22"/>
      <c r="V3604" s="49"/>
      <c r="W3604" s="50"/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v>102548.94</v>
      </c>
      <c r="E3605" s="35"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/>
      <c r="S3605" s="50"/>
      <c r="T3605" s="22"/>
      <c r="U3605" s="22"/>
      <c r="V3605" s="49"/>
      <c r="W3605" s="50"/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v>0</v>
      </c>
      <c r="E3606" s="35">
        <v>10366.4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/>
      <c r="S3606" s="50"/>
      <c r="T3606" s="22"/>
      <c r="U3606" s="22"/>
      <c r="V3606" s="49"/>
      <c r="W3606" s="50"/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v>0</v>
      </c>
      <c r="E3607" s="35">
        <v>17604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/>
      <c r="S3607" s="50"/>
      <c r="T3607" s="22"/>
      <c r="U3607" s="22"/>
      <c r="V3607" s="49"/>
      <c r="W3607" s="50"/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v>0</v>
      </c>
      <c r="E3608" s="35">
        <v>277906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/>
      <c r="S3608" s="50"/>
      <c r="T3608" s="22"/>
      <c r="U3608" s="22"/>
      <c r="V3608" s="49"/>
      <c r="W3608" s="50"/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v>22222</v>
      </c>
      <c r="E3609" s="35">
        <v>42272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/>
      <c r="S3609" s="50"/>
      <c r="T3609" s="22"/>
      <c r="U3609" s="22"/>
      <c r="V3609" s="49"/>
      <c r="W3609" s="50"/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v>0</v>
      </c>
      <c r="E3610" s="35"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/>
      <c r="U3610" s="22"/>
      <c r="V3610" s="49"/>
      <c r="W3610" s="50"/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v>0</v>
      </c>
      <c r="E3611" s="35"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v>0</v>
      </c>
      <c r="E3612" s="35"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v>0</v>
      </c>
      <c r="E3613" s="35"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v>0</v>
      </c>
      <c r="E3614" s="35"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v>0</v>
      </c>
      <c r="E3615" s="35">
        <v>26537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/>
      <c r="S3615" s="50"/>
      <c r="T3615" s="22"/>
      <c r="U3615" s="22"/>
      <c r="V3615" s="49"/>
      <c r="W3615" s="50"/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v>0</v>
      </c>
      <c r="E3616" s="35">
        <v>120246.75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/>
      <c r="S3616" s="50"/>
      <c r="T3616" s="22"/>
      <c r="U3616" s="22"/>
      <c r="V3616" s="49"/>
      <c r="W3616" s="50"/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v>3840</v>
      </c>
      <c r="E3617" s="35"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/>
      <c r="S3617" s="50"/>
      <c r="T3617" s="22"/>
      <c r="U3617" s="22"/>
      <c r="V3617" s="49"/>
      <c r="W3617" s="50"/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v>424950.86</v>
      </c>
      <c r="E3618" s="35">
        <v>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/>
      <c r="S3618" s="50"/>
      <c r="T3618" s="22"/>
      <c r="U3618" s="22"/>
      <c r="V3618" s="49"/>
      <c r="W3618" s="50"/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v>0</v>
      </c>
      <c r="E3619" s="35">
        <v>17747.8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/>
      <c r="S3619" s="50"/>
      <c r="T3619" s="22"/>
      <c r="U3619" s="22"/>
      <c r="V3619" s="49"/>
      <c r="W3619" s="50"/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v>0</v>
      </c>
      <c r="E3620" s="35">
        <v>286648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/>
      <c r="S3620" s="50"/>
      <c r="T3620" s="22"/>
      <c r="U3620" s="22"/>
      <c r="V3620" s="49"/>
      <c r="W3620" s="50"/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v>0</v>
      </c>
      <c r="E3621" s="35">
        <v>1004717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/>
      <c r="S3621" s="50"/>
      <c r="T3621" s="22"/>
      <c r="U3621" s="22"/>
      <c r="V3621" s="49"/>
      <c r="W3621" s="50"/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v>134560</v>
      </c>
      <c r="E3622" s="35"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v>288469</v>
      </c>
      <c r="E3623" s="35">
        <v>1137730.5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/>
      <c r="S3623" s="50"/>
      <c r="T3623" s="22"/>
      <c r="U3623" s="22"/>
      <c r="V3623" s="49"/>
      <c r="W3623" s="50"/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v>0</v>
      </c>
      <c r="E3624" s="35"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v>0</v>
      </c>
      <c r="E3625" s="35"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v>0</v>
      </c>
      <c r="E3626" s="35"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/>
      <c r="S3626" s="50"/>
      <c r="T3626" s="22"/>
      <c r="U3626" s="22"/>
      <c r="V3626" s="49"/>
      <c r="W3626" s="50"/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v>0</v>
      </c>
      <c r="E3627" s="35">
        <v>60050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/>
      <c r="S3627" s="50"/>
      <c r="T3627" s="22"/>
      <c r="U3627" s="22"/>
      <c r="V3627" s="49"/>
      <c r="W3627" s="50"/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v>0</v>
      </c>
      <c r="E3628" s="35"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v>0</v>
      </c>
      <c r="E3629" s="35"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v>0</v>
      </c>
      <c r="E3630" s="35"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v>0</v>
      </c>
      <c r="E3631" s="35">
        <v>4695186.71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/>
      <c r="S3631" s="50"/>
      <c r="T3631" s="22"/>
      <c r="U3631" s="22"/>
      <c r="V3631" s="49"/>
      <c r="W3631" s="50"/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v>0</v>
      </c>
      <c r="E3632" s="35">
        <v>2817050.5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/>
      <c r="S3632" s="50"/>
      <c r="T3632" s="22"/>
      <c r="U3632" s="22"/>
      <c r="V3632" s="49"/>
      <c r="W3632" s="50"/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v>0</v>
      </c>
      <c r="E3633" s="35"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v>0</v>
      </c>
      <c r="E3634" s="35">
        <v>46258.33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/>
      <c r="S3634" s="50"/>
      <c r="T3634" s="22"/>
      <c r="U3634" s="22"/>
      <c r="V3634" s="49"/>
      <c r="W3634" s="50"/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v>0</v>
      </c>
      <c r="E3635" s="35"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v>0</v>
      </c>
      <c r="E3636" s="35">
        <v>12640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/>
      <c r="S3636" s="50"/>
      <c r="T3636" s="22"/>
      <c r="U3636" s="22"/>
      <c r="V3636" s="49"/>
      <c r="W3636" s="50"/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v>0</v>
      </c>
      <c r="E3637" s="35"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v>0</v>
      </c>
      <c r="E3638" s="35">
        <v>48692685.280000001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/>
      <c r="S3638" s="48"/>
      <c r="T3638" s="19"/>
      <c r="U3638" s="19"/>
      <c r="V3638" s="47"/>
      <c r="W3638" s="48"/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v>0</v>
      </c>
      <c r="E3639" s="35"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v>0</v>
      </c>
      <c r="E3640" s="35">
        <v>8795.4500000000007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/>
      <c r="S3640" s="48"/>
      <c r="T3640" s="19"/>
      <c r="U3640" s="19"/>
      <c r="V3640" s="47"/>
      <c r="W3640" s="48"/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v>0</v>
      </c>
      <c r="E3641" s="35"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v>0</v>
      </c>
      <c r="E3642" s="35"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v>0</v>
      </c>
      <c r="E3643" s="35">
        <v>2083020.2999999998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/>
      <c r="S3643" s="48"/>
      <c r="T3643" s="19"/>
      <c r="U3643" s="19"/>
      <c r="V3643" s="47"/>
      <c r="W3643" s="48"/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v>0</v>
      </c>
      <c r="E3644" s="35"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v>0</v>
      </c>
      <c r="E3645" s="35"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v>0</v>
      </c>
      <c r="E3646" s="35"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v>0</v>
      </c>
      <c r="E3647" s="35"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v>0</v>
      </c>
      <c r="E3648" s="35"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v>0</v>
      </c>
      <c r="E3649" s="35"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v>0</v>
      </c>
      <c r="E3650" s="35"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v>0</v>
      </c>
      <c r="E3651" s="35"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/>
      <c r="S3651" s="50"/>
      <c r="T3651" s="22"/>
      <c r="U3651" s="22"/>
      <c r="V3651" s="49"/>
      <c r="W3651" s="50"/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v>0</v>
      </c>
      <c r="E3652" s="35">
        <v>185257.31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/>
      <c r="S3652" s="50"/>
      <c r="T3652" s="22"/>
      <c r="U3652" s="22"/>
      <c r="V3652" s="49"/>
      <c r="W3652" s="50"/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v>0</v>
      </c>
      <c r="E3653" s="35"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v>0</v>
      </c>
      <c r="E3654" s="35"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v>0</v>
      </c>
      <c r="E3655" s="35">
        <v>57690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/>
      <c r="S3655" s="48"/>
      <c r="T3655" s="19"/>
      <c r="U3655" s="19"/>
      <c r="V3655" s="47"/>
      <c r="W3655" s="48"/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v>0</v>
      </c>
      <c r="E3656" s="35"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v>0</v>
      </c>
      <c r="E3657" s="35"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v>0</v>
      </c>
      <c r="E3658" s="35">
        <v>98380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/>
      <c r="S3658" s="48"/>
      <c r="T3658" s="19"/>
      <c r="U3658" s="19"/>
      <c r="V3658" s="47"/>
      <c r="W3658" s="48"/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v>0</v>
      </c>
      <c r="E3659" s="35"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v>0</v>
      </c>
      <c r="E3660" s="35"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v>0</v>
      </c>
      <c r="E3661" s="35"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v>0</v>
      </c>
      <c r="E3662" s="35">
        <v>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/>
      <c r="U3662" s="22"/>
      <c r="V3662" s="49"/>
      <c r="W3662" s="50"/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v>0</v>
      </c>
      <c r="E3663" s="35"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v>0</v>
      </c>
      <c r="E3664" s="35">
        <v>30888000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/>
      <c r="S3664" s="50"/>
      <c r="T3664" s="22"/>
      <c r="U3664" s="22"/>
      <c r="V3664" s="49"/>
      <c r="W3664" s="50"/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v>21347.599999999999</v>
      </c>
      <c r="E3665" s="35">
        <v>5601517.5999999996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/>
      <c r="S3665" s="48"/>
      <c r="T3665" s="19"/>
      <c r="U3665" s="19"/>
      <c r="V3665" s="47"/>
      <c r="W3665" s="48"/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v>0</v>
      </c>
      <c r="E3666" s="35"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v>0</v>
      </c>
      <c r="E3667" s="35"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v>6160</v>
      </c>
      <c r="E3668" s="35">
        <v>376272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/>
      <c r="S3668" s="48"/>
      <c r="T3668" s="19"/>
      <c r="U3668" s="19"/>
      <c r="V3668" s="47"/>
      <c r="W3668" s="48"/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v>0</v>
      </c>
      <c r="E3669" s="35">
        <v>383040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/>
      <c r="S3669" s="48"/>
      <c r="T3669" s="19"/>
      <c r="U3669" s="19"/>
      <c r="V3669" s="47"/>
      <c r="W3669" s="48"/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v>42744901.950000003</v>
      </c>
      <c r="E3670" s="35"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/>
      <c r="S3670" s="48"/>
      <c r="T3670" s="19"/>
      <c r="U3670" s="19"/>
      <c r="V3670" s="47"/>
      <c r="W3670" s="48"/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v>1132250</v>
      </c>
      <c r="E3671" s="35"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/>
      <c r="S3671" s="50"/>
      <c r="T3671" s="22"/>
      <c r="U3671" s="22"/>
      <c r="V3671" s="49"/>
      <c r="W3671" s="50"/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v>0</v>
      </c>
      <c r="E3672" s="35"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v>1531483.33</v>
      </c>
      <c r="E3673" s="35"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/>
      <c r="S3673" s="48"/>
      <c r="T3673" s="19"/>
      <c r="U3673" s="19"/>
      <c r="V3673" s="47"/>
      <c r="W3673" s="48"/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v>198000</v>
      </c>
      <c r="E3674" s="35"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/>
      <c r="S3674" s="48"/>
      <c r="T3674" s="19"/>
      <c r="U3674" s="19"/>
      <c r="V3674" s="47"/>
      <c r="W3674" s="48"/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v>0</v>
      </c>
      <c r="E3675" s="35"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v>8795.4500000000007</v>
      </c>
      <c r="E3676" s="35"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/>
      <c r="S3676" s="50"/>
      <c r="T3676" s="22"/>
      <c r="U3676" s="22"/>
      <c r="V3676" s="49"/>
      <c r="W3676" s="50"/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v>0</v>
      </c>
      <c r="E3677" s="35"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v>0</v>
      </c>
      <c r="E3678" s="35"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v>0</v>
      </c>
      <c r="E3679" s="35"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v>1592050</v>
      </c>
      <c r="E3680" s="35"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/>
      <c r="S3680" s="50"/>
      <c r="T3680" s="22"/>
      <c r="U3680" s="22"/>
      <c r="V3680" s="49"/>
      <c r="W3680" s="50"/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v>629650</v>
      </c>
      <c r="E3681" s="35"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/>
      <c r="S3681" s="50"/>
      <c r="T3681" s="22"/>
      <c r="U3681" s="22"/>
      <c r="V3681" s="49"/>
      <c r="W3681" s="50"/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v>4724201</v>
      </c>
      <c r="E3682" s="35">
        <v>0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/>
      <c r="S3682" s="48"/>
      <c r="T3682" s="19"/>
      <c r="U3682" s="19"/>
      <c r="V3682" s="47"/>
      <c r="W3682" s="48"/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v>0</v>
      </c>
      <c r="E3683" s="35"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v>9576200</v>
      </c>
      <c r="E3684" s="35">
        <v>0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/>
      <c r="S3684" s="48"/>
      <c r="T3684" s="19"/>
      <c r="U3684" s="19"/>
      <c r="V3684" s="47"/>
      <c r="W3684" s="48"/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v>2511300</v>
      </c>
      <c r="E3685" s="35"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/>
      <c r="S3685" s="48"/>
      <c r="T3685" s="19"/>
      <c r="U3685" s="19"/>
      <c r="V3685" s="47"/>
      <c r="W3685" s="48"/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v>15252886</v>
      </c>
      <c r="E3686" s="35">
        <v>190716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/>
      <c r="S3686" s="50"/>
      <c r="T3686" s="22"/>
      <c r="U3686" s="22"/>
      <c r="V3686" s="49"/>
      <c r="W3686" s="50"/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v>0</v>
      </c>
      <c r="E3687" s="35"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v>192250</v>
      </c>
      <c r="E3688" s="35">
        <v>0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/>
      <c r="S3688" s="50"/>
      <c r="T3688" s="22"/>
      <c r="U3688" s="22"/>
      <c r="V3688" s="49"/>
      <c r="W3688" s="50"/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v>278100</v>
      </c>
      <c r="E3689" s="35"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/>
      <c r="S3689" s="48"/>
      <c r="T3689" s="19"/>
      <c r="U3689" s="19"/>
      <c r="V3689" s="47"/>
      <c r="W3689" s="48"/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v>0</v>
      </c>
      <c r="E3690" s="35"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v>0</v>
      </c>
      <c r="E3691" s="35"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v>0</v>
      </c>
      <c r="E3692" s="35"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v>0</v>
      </c>
      <c r="E3693" s="35"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v>0</v>
      </c>
      <c r="E3694" s="35"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v>0</v>
      </c>
      <c r="E3695" s="35"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v>394000</v>
      </c>
      <c r="E3696" s="35"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/>
      <c r="S3696" s="50"/>
      <c r="T3696" s="22"/>
      <c r="U3696" s="22"/>
      <c r="V3696" s="49"/>
      <c r="W3696" s="50"/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v>0</v>
      </c>
      <c r="E3697" s="35"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v>500000</v>
      </c>
      <c r="E3698" s="35"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/>
      <c r="S3698" s="50"/>
      <c r="T3698" s="22"/>
      <c r="U3698" s="22"/>
      <c r="V3698" s="49"/>
      <c r="W3698" s="50"/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v>0</v>
      </c>
      <c r="E3699" s="35"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v>0</v>
      </c>
      <c r="E3700" s="35"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v>807926.52</v>
      </c>
      <c r="E3701" s="35"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/>
      <c r="S3701" s="48"/>
      <c r="T3701" s="19"/>
      <c r="U3701" s="19"/>
      <c r="V3701" s="47"/>
      <c r="W3701" s="48"/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v>1211889.7800000003</v>
      </c>
      <c r="E3702" s="35"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/>
      <c r="S3702" s="48"/>
      <c r="T3702" s="19"/>
      <c r="U3702" s="19"/>
      <c r="V3702" s="47"/>
      <c r="W3702" s="48"/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v>63204</v>
      </c>
      <c r="E3703" s="35"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/>
      <c r="S3703" s="50"/>
      <c r="T3703" s="22"/>
      <c r="U3703" s="22"/>
      <c r="V3703" s="49"/>
      <c r="W3703" s="50"/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v>18750</v>
      </c>
      <c r="E3704" s="35"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/>
      <c r="S3704" s="48"/>
      <c r="T3704" s="19"/>
      <c r="U3704" s="19"/>
      <c r="V3704" s="47"/>
      <c r="W3704" s="48"/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v>1319632</v>
      </c>
      <c r="E3705" s="35">
        <v>0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/>
      <c r="S3705" s="48"/>
      <c r="T3705" s="19"/>
      <c r="U3705" s="19"/>
      <c r="V3705" s="47"/>
      <c r="W3705" s="48"/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v>0</v>
      </c>
      <c r="E3706" s="35"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v>65505.799999999996</v>
      </c>
      <c r="E3707" s="35"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/>
      <c r="S3707" s="50"/>
      <c r="T3707" s="22"/>
      <c r="U3707" s="22"/>
      <c r="V3707" s="49"/>
      <c r="W3707" s="50"/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v>3250828</v>
      </c>
      <c r="E3708" s="35">
        <v>2068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/>
      <c r="S3708" s="48"/>
      <c r="T3708" s="19"/>
      <c r="U3708" s="19"/>
      <c r="V3708" s="47"/>
      <c r="W3708" s="48"/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v>22000</v>
      </c>
      <c r="E3709" s="35"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/>
      <c r="S3709" s="50"/>
      <c r="T3709" s="22"/>
      <c r="U3709" s="22"/>
      <c r="V3709" s="49"/>
      <c r="W3709" s="50"/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v>0</v>
      </c>
      <c r="E3710" s="35"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v>0</v>
      </c>
      <c r="E3711" s="35"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v>2290700</v>
      </c>
      <c r="E3712" s="35"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/>
      <c r="S3712" s="50"/>
      <c r="T3712" s="22"/>
      <c r="U3712" s="22"/>
      <c r="V3712" s="49"/>
      <c r="W3712" s="50"/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v>0</v>
      </c>
      <c r="E3713" s="35"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v>0</v>
      </c>
      <c r="E3714" s="35"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v>0</v>
      </c>
      <c r="E3715" s="35"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v>8132600</v>
      </c>
      <c r="E3716" s="35">
        <v>2163100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/>
      <c r="S3716" s="48"/>
      <c r="T3716" s="19"/>
      <c r="U3716" s="19"/>
      <c r="V3716" s="47"/>
      <c r="W3716" s="48"/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v>0</v>
      </c>
      <c r="E3717" s="35"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v>0</v>
      </c>
      <c r="E3718" s="35"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v>0</v>
      </c>
      <c r="E3719" s="35"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v>120000</v>
      </c>
      <c r="E3720" s="35">
        <v>0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/>
      <c r="S3720" s="50"/>
      <c r="T3720" s="22"/>
      <c r="U3720" s="22"/>
      <c r="V3720" s="49"/>
      <c r="W3720" s="50"/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v>0</v>
      </c>
      <c r="E3721" s="35"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v>0</v>
      </c>
      <c r="E3722" s="35"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v>276540</v>
      </c>
      <c r="E3723" s="35">
        <v>4800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/>
      <c r="S3723" s="48"/>
      <c r="T3723" s="19"/>
      <c r="U3723" s="19"/>
      <c r="V3723" s="47"/>
      <c r="W3723" s="48"/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v>99732</v>
      </c>
      <c r="E3724" s="35"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/>
      <c r="S3724" s="50"/>
      <c r="T3724" s="22"/>
      <c r="U3724" s="22"/>
      <c r="V3724" s="49"/>
      <c r="W3724" s="50"/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v>0</v>
      </c>
      <c r="E3725" s="35"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v>0</v>
      </c>
      <c r="E3726" s="35"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v>0</v>
      </c>
      <c r="E3727" s="35"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v>0</v>
      </c>
      <c r="E3728" s="35"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v>0</v>
      </c>
      <c r="E3729" s="35"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v>0</v>
      </c>
      <c r="E3730" s="35"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v>0</v>
      </c>
      <c r="E3731" s="35"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v>0</v>
      </c>
      <c r="E3732" s="35"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v>0</v>
      </c>
      <c r="E3733" s="35"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v>0</v>
      </c>
      <c r="E3734" s="35"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v>0</v>
      </c>
      <c r="E3735" s="35"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v>0</v>
      </c>
      <c r="E3736" s="35"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v>0</v>
      </c>
      <c r="E3737" s="35"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v>41273.599999999999</v>
      </c>
      <c r="E3738" s="35"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/>
      <c r="S3738" s="50"/>
      <c r="T3738" s="22"/>
      <c r="U3738" s="22"/>
      <c r="V3738" s="49"/>
      <c r="W3738" s="50"/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v>1183587.6600000001</v>
      </c>
      <c r="E3739" s="35"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/>
      <c r="S3739" s="50"/>
      <c r="T3739" s="22"/>
      <c r="U3739" s="22"/>
      <c r="V3739" s="49"/>
      <c r="W3739" s="50"/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v>0</v>
      </c>
      <c r="E3740" s="35"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v>0</v>
      </c>
      <c r="E3741" s="35"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v>7200</v>
      </c>
      <c r="E3742" s="35">
        <v>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/>
      <c r="S3742" s="50"/>
      <c r="T3742" s="22"/>
      <c r="U3742" s="22"/>
      <c r="V3742" s="49"/>
      <c r="W3742" s="50"/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v>23660</v>
      </c>
      <c r="E3743" s="35"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/>
      <c r="S3743" s="50"/>
      <c r="T3743" s="22"/>
      <c r="U3743" s="22"/>
      <c r="V3743" s="49"/>
      <c r="W3743" s="50"/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v>6000</v>
      </c>
      <c r="E3744" s="35">
        <v>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/>
      <c r="S3744" s="50"/>
      <c r="T3744" s="22"/>
      <c r="U3744" s="22"/>
      <c r="V3744" s="49"/>
      <c r="W3744" s="50"/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v>167600</v>
      </c>
      <c r="E3745" s="35"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/>
      <c r="S3745" s="50"/>
      <c r="T3745" s="22"/>
      <c r="U3745" s="22"/>
      <c r="V3745" s="49"/>
      <c r="W3745" s="50"/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v>7200</v>
      </c>
      <c r="E3746" s="35">
        <v>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/>
      <c r="S3746" s="50"/>
      <c r="T3746" s="22"/>
      <c r="U3746" s="22"/>
      <c r="V3746" s="49"/>
      <c r="W3746" s="50"/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v>376346</v>
      </c>
      <c r="E3747" s="35"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/>
      <c r="S3747" s="50"/>
      <c r="T3747" s="22"/>
      <c r="U3747" s="22"/>
      <c r="V3747" s="49"/>
      <c r="W3747" s="50"/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v>1659782.96</v>
      </c>
      <c r="E3748" s="35">
        <v>56.85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/>
      <c r="S3748" s="48"/>
      <c r="T3748" s="19"/>
      <c r="U3748" s="19"/>
      <c r="V3748" s="47"/>
      <c r="W3748" s="48"/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v>28526</v>
      </c>
      <c r="E3749" s="35"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/>
      <c r="S3749" s="48"/>
      <c r="T3749" s="19"/>
      <c r="U3749" s="19"/>
      <c r="V3749" s="47"/>
      <c r="W3749" s="48"/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v>313539.5</v>
      </c>
      <c r="E3750" s="35"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/>
      <c r="S3750" s="50"/>
      <c r="T3750" s="22"/>
      <c r="U3750" s="22"/>
      <c r="V3750" s="49"/>
      <c r="W3750" s="50"/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v>70018</v>
      </c>
      <c r="E3751" s="35"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/>
      <c r="S3751" s="50"/>
      <c r="T3751" s="22"/>
      <c r="U3751" s="22"/>
      <c r="V3751" s="49"/>
      <c r="W3751" s="50"/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v>648307.64999999991</v>
      </c>
      <c r="E3752" s="35">
        <v>0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/>
      <c r="S3752" s="48"/>
      <c r="T3752" s="19"/>
      <c r="U3752" s="19"/>
      <c r="V3752" s="47"/>
      <c r="W3752" s="48"/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v>3667590.7899999996</v>
      </c>
      <c r="E3753" s="35"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/>
      <c r="S3753" s="48"/>
      <c r="T3753" s="19"/>
      <c r="U3753" s="19"/>
      <c r="V3753" s="47"/>
      <c r="W3753" s="48"/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v>141798.84</v>
      </c>
      <c r="E3754" s="35"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/>
      <c r="S3754" s="48"/>
      <c r="T3754" s="19"/>
      <c r="U3754" s="19"/>
      <c r="V3754" s="47"/>
      <c r="W3754" s="48"/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v>97875</v>
      </c>
      <c r="E3755" s="35"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/>
      <c r="S3755" s="48"/>
      <c r="T3755" s="19"/>
      <c r="U3755" s="19"/>
      <c r="V3755" s="47"/>
      <c r="W3755" s="48"/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v>0</v>
      </c>
      <c r="E3756" s="35"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v>0</v>
      </c>
      <c r="E3757" s="35"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v>34172</v>
      </c>
      <c r="E3758" s="35"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/>
      <c r="S3758" s="50"/>
      <c r="T3758" s="22"/>
      <c r="U3758" s="22"/>
      <c r="V3758" s="49"/>
      <c r="W3758" s="50"/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v>119638.54000000001</v>
      </c>
      <c r="E3759" s="35"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/>
      <c r="S3759" s="50"/>
      <c r="T3759" s="22"/>
      <c r="U3759" s="22"/>
      <c r="V3759" s="49"/>
      <c r="W3759" s="50"/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v>0</v>
      </c>
      <c r="E3760" s="35"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/>
      <c r="S3760" s="50"/>
      <c r="T3760" s="22"/>
      <c r="U3760" s="22"/>
      <c r="V3760" s="49"/>
      <c r="W3760" s="50"/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v>0</v>
      </c>
      <c r="E3761" s="35"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v>1396770.99</v>
      </c>
      <c r="E3762" s="35"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/>
      <c r="S3762" s="50"/>
      <c r="T3762" s="22"/>
      <c r="U3762" s="22"/>
      <c r="V3762" s="49"/>
      <c r="W3762" s="50"/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v>19871.900000000001</v>
      </c>
      <c r="E3763" s="35"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/>
      <c r="S3763" s="50"/>
      <c r="T3763" s="22"/>
      <c r="U3763" s="22"/>
      <c r="V3763" s="49"/>
      <c r="W3763" s="50"/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v>147016.64000000001</v>
      </c>
      <c r="E3764" s="35"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/>
      <c r="S3764" s="50"/>
      <c r="T3764" s="22"/>
      <c r="U3764" s="22"/>
      <c r="V3764" s="49"/>
      <c r="W3764" s="50"/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v>107535</v>
      </c>
      <c r="E3765" s="35"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/>
      <c r="S3765" s="50"/>
      <c r="T3765" s="22"/>
      <c r="U3765" s="22"/>
      <c r="V3765" s="49"/>
      <c r="W3765" s="50"/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v>0</v>
      </c>
      <c r="E3766" s="35"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v>703735.99</v>
      </c>
      <c r="E3767" s="35">
        <v>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/>
      <c r="S3767" s="50"/>
      <c r="T3767" s="22"/>
      <c r="U3767" s="22"/>
      <c r="V3767" s="49"/>
      <c r="W3767" s="50"/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v>381623.76</v>
      </c>
      <c r="E3768" s="35"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/>
      <c r="S3768" s="50"/>
      <c r="T3768" s="22"/>
      <c r="U3768" s="22"/>
      <c r="V3768" s="49"/>
      <c r="W3768" s="50"/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v>0</v>
      </c>
      <c r="E3769" s="35"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v>375775</v>
      </c>
      <c r="E3770" s="35"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/>
      <c r="S3770" s="48"/>
      <c r="T3770" s="19"/>
      <c r="U3770" s="19"/>
      <c r="V3770" s="47"/>
      <c r="W3770" s="48"/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v>10200</v>
      </c>
      <c r="E3771" s="35"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/>
      <c r="S3771" s="50"/>
      <c r="T3771" s="22"/>
      <c r="U3771" s="22"/>
      <c r="V3771" s="49"/>
      <c r="W3771" s="50"/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v>0</v>
      </c>
      <c r="E3772" s="35"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v>0</v>
      </c>
      <c r="E3773" s="35"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v>0</v>
      </c>
      <c r="E3774" s="35"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v>0</v>
      </c>
      <c r="E3775" s="35"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v>733384.5</v>
      </c>
      <c r="E3776" s="35">
        <v>2400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/>
      <c r="S3776" s="48"/>
      <c r="T3776" s="19"/>
      <c r="U3776" s="19"/>
      <c r="V3776" s="47"/>
      <c r="W3776" s="48"/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v>0</v>
      </c>
      <c r="E3777" s="35"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v>4608062.8499999996</v>
      </c>
      <c r="E3778" s="35"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/>
      <c r="S3778" s="48"/>
      <c r="T3778" s="19"/>
      <c r="U3778" s="19"/>
      <c r="V3778" s="47"/>
      <c r="W3778" s="48"/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v>2731775</v>
      </c>
      <c r="E3779" s="35">
        <v>126500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/>
      <c r="S3779" s="48"/>
      <c r="T3779" s="19"/>
      <c r="U3779" s="19"/>
      <c r="V3779" s="47"/>
      <c r="W3779" s="48"/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v>3260940</v>
      </c>
      <c r="E3780" s="35"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/>
      <c r="S3780" s="50"/>
      <c r="T3780" s="22"/>
      <c r="U3780" s="22"/>
      <c r="V3780" s="49"/>
      <c r="W3780" s="50"/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v>0</v>
      </c>
      <c r="E3781" s="35"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v>17354.18</v>
      </c>
      <c r="E3782" s="35">
        <v>0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/>
      <c r="S3782" s="48"/>
      <c r="T3782" s="19"/>
      <c r="U3782" s="19"/>
      <c r="V3782" s="47"/>
      <c r="W3782" s="48"/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v>3635087.2199999997</v>
      </c>
      <c r="E3783" s="35">
        <v>284975.34000000003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/>
      <c r="S3783" s="48"/>
      <c r="T3783" s="19"/>
      <c r="U3783" s="19"/>
      <c r="V3783" s="47"/>
      <c r="W3783" s="48"/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v>304458.76</v>
      </c>
      <c r="E3784" s="35">
        <v>42203.799999999996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/>
      <c r="S3784" s="48"/>
      <c r="T3784" s="19"/>
      <c r="U3784" s="19"/>
      <c r="V3784" s="47"/>
      <c r="W3784" s="48"/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v>83166.3</v>
      </c>
      <c r="E3785" s="35"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/>
      <c r="S3785" s="48"/>
      <c r="T3785" s="19"/>
      <c r="U3785" s="19"/>
      <c r="V3785" s="47"/>
      <c r="W3785" s="48"/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v>159044.79999999999</v>
      </c>
      <c r="E3786" s="35"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/>
      <c r="S3786" s="48"/>
      <c r="T3786" s="19"/>
      <c r="U3786" s="19"/>
      <c r="V3786" s="47"/>
      <c r="W3786" s="48"/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v>54257</v>
      </c>
      <c r="E3787" s="35">
        <v>0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/>
      <c r="S3787" s="48"/>
      <c r="T3787" s="19"/>
      <c r="U3787" s="19"/>
      <c r="V3787" s="47"/>
      <c r="W3787" s="48"/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v>1409600</v>
      </c>
      <c r="E3788" s="35"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/>
      <c r="S3788" s="50"/>
      <c r="T3788" s="22"/>
      <c r="U3788" s="22"/>
      <c r="V3788" s="49"/>
      <c r="W3788" s="50"/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v>0</v>
      </c>
      <c r="E3789" s="35"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v>30466976.149999999</v>
      </c>
      <c r="E3790" s="35"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/>
      <c r="S3790" s="48"/>
      <c r="T3790" s="19"/>
      <c r="U3790" s="19"/>
      <c r="V3790" s="47"/>
      <c r="W3790" s="48"/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v>183406.84</v>
      </c>
      <c r="E3791" s="35"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/>
      <c r="S3791" s="50"/>
      <c r="T3791" s="22"/>
      <c r="U3791" s="22"/>
      <c r="V3791" s="49"/>
      <c r="W3791" s="50"/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v>29874452.130000003</v>
      </c>
      <c r="E3792" s="35">
        <v>5.0199999999999996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/>
      <c r="S3792" s="48"/>
      <c r="T3792" s="19"/>
      <c r="U3792" s="19"/>
      <c r="V3792" s="47"/>
      <c r="W3792" s="48"/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v>7743441.25</v>
      </c>
      <c r="E3793" s="35">
        <v>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/>
      <c r="S3793" s="48"/>
      <c r="T3793" s="19"/>
      <c r="U3793" s="19"/>
      <c r="V3793" s="47"/>
      <c r="W3793" s="48"/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v>2318762</v>
      </c>
      <c r="E3794" s="35"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/>
      <c r="S3794" s="50"/>
      <c r="T3794" s="22"/>
      <c r="U3794" s="22"/>
      <c r="V3794" s="49"/>
      <c r="W3794" s="50"/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v>942016.28</v>
      </c>
      <c r="E3795" s="35">
        <v>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/>
      <c r="S3795" s="50"/>
      <c r="T3795" s="22"/>
      <c r="U3795" s="22"/>
      <c r="V3795" s="49"/>
      <c r="W3795" s="50"/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v>596995.19999999995</v>
      </c>
      <c r="E3796" s="35"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/>
      <c r="S3796" s="50"/>
      <c r="T3796" s="22"/>
      <c r="U3796" s="22"/>
      <c r="V3796" s="49"/>
      <c r="W3796" s="50"/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v>0</v>
      </c>
      <c r="E3797" s="35"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v>336210.55</v>
      </c>
      <c r="E3798" s="35"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/>
      <c r="S3798" s="50"/>
      <c r="T3798" s="22"/>
      <c r="U3798" s="22"/>
      <c r="V3798" s="49"/>
      <c r="W3798" s="50"/>
      <c r="X3798" s="22"/>
      <c r="Y3798" s="22"/>
      <c r="Z3798" s="49"/>
      <c r="AA3798" s="50"/>
      <c r="AB3798" s="22"/>
      <c r="AC3798" s="22"/>
      <c r="AD3798" s="54"/>
      <c r="AE3798" s="24"/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v>0</v>
      </c>
      <c r="E3799" s="35"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v>0</v>
      </c>
      <c r="E3800" s="35"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v>317140</v>
      </c>
      <c r="E3801" s="35"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/>
      <c r="S3801" s="50"/>
      <c r="T3801" s="22"/>
      <c r="U3801" s="22"/>
      <c r="V3801" s="49"/>
      <c r="W3801" s="50"/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v>0</v>
      </c>
      <c r="E3802" s="35"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v>0</v>
      </c>
      <c r="E3803" s="35"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v>0</v>
      </c>
      <c r="E3804" s="35"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v>0</v>
      </c>
      <c r="E3805" s="35"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v>0</v>
      </c>
      <c r="E3806" s="35"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v>0</v>
      </c>
      <c r="E3807" s="35"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/>
      <c r="S3807" s="50"/>
      <c r="T3807" s="22"/>
      <c r="U3807" s="22"/>
      <c r="V3807" s="49"/>
      <c r="W3807" s="50"/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v>0</v>
      </c>
      <c r="E3808" s="35">
        <v>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/>
      <c r="S3808" s="50"/>
      <c r="T3808" s="22"/>
      <c r="U3808" s="22"/>
      <c r="V3808" s="49"/>
      <c r="W3808" s="50"/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v>138153.5</v>
      </c>
      <c r="E3809" s="35"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/>
      <c r="S3809" s="48"/>
      <c r="T3809" s="19"/>
      <c r="U3809" s="19"/>
      <c r="V3809" s="47"/>
      <c r="W3809" s="48"/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v>3426907.66</v>
      </c>
      <c r="E3810" s="35">
        <v>41273.599999999999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/>
      <c r="S3810" s="50"/>
      <c r="T3810" s="22"/>
      <c r="U3810" s="22"/>
      <c r="V3810" s="49"/>
      <c r="W3810" s="50"/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v>969071.25</v>
      </c>
      <c r="E3811" s="35"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/>
      <c r="S3811" s="50"/>
      <c r="T3811" s="22"/>
      <c r="U3811" s="22"/>
      <c r="V3811" s="49"/>
      <c r="W3811" s="50"/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v>781315</v>
      </c>
      <c r="E3812" s="35"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/>
      <c r="S3812" s="48"/>
      <c r="T3812" s="19"/>
      <c r="U3812" s="19"/>
      <c r="V3812" s="47"/>
      <c r="W3812" s="48"/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v>0</v>
      </c>
      <c r="E3813" s="35"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v>0</v>
      </c>
      <c r="E3814" s="35"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v>0</v>
      </c>
      <c r="E3815" s="35"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v>7902</v>
      </c>
      <c r="E3816" s="35"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/>
      <c r="S3816" s="50"/>
      <c r="T3816" s="22"/>
      <c r="U3816" s="22"/>
      <c r="V3816" s="49"/>
      <c r="W3816" s="50"/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v>30337324</v>
      </c>
      <c r="E3817" s="35">
        <v>165180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/>
      <c r="S3817" s="50"/>
      <c r="T3817" s="22"/>
      <c r="U3817" s="22"/>
      <c r="V3817" s="49"/>
      <c r="W3817" s="50"/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v>1974245</v>
      </c>
      <c r="E3818" s="35"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/>
      <c r="S3818" s="48"/>
      <c r="T3818" s="19"/>
      <c r="U3818" s="19"/>
      <c r="V3818" s="47"/>
      <c r="W3818" s="48"/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v>793126</v>
      </c>
      <c r="E3819" s="35">
        <v>141707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/>
      <c r="S3819" s="50"/>
      <c r="T3819" s="22"/>
      <c r="U3819" s="22"/>
      <c r="V3819" s="49"/>
      <c r="W3819" s="50"/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v>0</v>
      </c>
      <c r="E3820" s="35"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v>125000</v>
      </c>
      <c r="E3821" s="35"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/>
      <c r="S3821" s="50"/>
      <c r="T3821" s="22"/>
      <c r="U3821" s="22"/>
      <c r="V3821" s="49"/>
      <c r="W3821" s="50"/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v>820000</v>
      </c>
      <c r="E3822" s="35">
        <v>10000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/>
      <c r="S3822" s="50"/>
      <c r="T3822" s="22"/>
      <c r="U3822" s="22"/>
      <c r="V3822" s="49"/>
      <c r="W3822" s="50"/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v>240000</v>
      </c>
      <c r="E3823" s="35"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/>
      <c r="S3823" s="48"/>
      <c r="T3823" s="19"/>
      <c r="U3823" s="19"/>
      <c r="V3823" s="47"/>
      <c r="W3823" s="48"/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v>350000</v>
      </c>
      <c r="E3824" s="35"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/>
      <c r="S3824" s="50"/>
      <c r="T3824" s="22"/>
      <c r="U3824" s="22"/>
      <c r="V3824" s="49"/>
      <c r="W3824" s="50"/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v>177280</v>
      </c>
      <c r="E3825" s="35">
        <v>7650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/>
      <c r="S3825" s="48"/>
      <c r="T3825" s="19"/>
      <c r="U3825" s="19"/>
      <c r="V3825" s="47"/>
      <c r="W3825" s="48"/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v>9300</v>
      </c>
      <c r="E3826" s="35">
        <v>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/>
      <c r="S3826" s="50"/>
      <c r="T3826" s="22"/>
      <c r="U3826" s="22"/>
      <c r="V3826" s="49"/>
      <c r="W3826" s="50"/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v>0</v>
      </c>
      <c r="E3827" s="35"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v>687644.9</v>
      </c>
      <c r="E3828" s="35"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/>
      <c r="S3828" s="50"/>
      <c r="T3828" s="22"/>
      <c r="U3828" s="22"/>
      <c r="V3828" s="49"/>
      <c r="W3828" s="50"/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v>2132376.0500000003</v>
      </c>
      <c r="E3829" s="35"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/>
      <c r="S3829" s="48"/>
      <c r="T3829" s="19"/>
      <c r="U3829" s="19"/>
      <c r="V3829" s="47"/>
      <c r="W3829" s="48"/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v>0</v>
      </c>
      <c r="E3830" s="35"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v>0</v>
      </c>
      <c r="E3831" s="35"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v>104874.2</v>
      </c>
      <c r="E3832" s="35"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/>
      <c r="S3832" s="50"/>
      <c r="T3832" s="22"/>
      <c r="U3832" s="22"/>
      <c r="V3832" s="49"/>
      <c r="W3832" s="50"/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v>0</v>
      </c>
      <c r="E3833" s="35"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v>285844</v>
      </c>
      <c r="E3834" s="35"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/>
      <c r="S3834" s="50"/>
      <c r="T3834" s="22"/>
      <c r="U3834" s="22"/>
      <c r="V3834" s="49"/>
      <c r="W3834" s="50"/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v>41235.800000000003</v>
      </c>
      <c r="E3835" s="35"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/>
      <c r="S3835" s="50"/>
      <c r="T3835" s="22"/>
      <c r="U3835" s="22"/>
      <c r="V3835" s="49"/>
      <c r="W3835" s="50"/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v>22799.949999999997</v>
      </c>
      <c r="E3836" s="35"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/>
      <c r="S3836" s="50"/>
      <c r="T3836" s="22"/>
      <c r="U3836" s="22"/>
      <c r="V3836" s="49"/>
      <c r="W3836" s="50"/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v>1644849.79</v>
      </c>
      <c r="E3837" s="35"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/>
      <c r="S3837" s="50"/>
      <c r="T3837" s="22"/>
      <c r="U3837" s="22"/>
      <c r="V3837" s="49"/>
      <c r="W3837" s="50"/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v>162083.25</v>
      </c>
      <c r="E3838" s="35"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/>
      <c r="S3838" s="50"/>
      <c r="T3838" s="22"/>
      <c r="U3838" s="22"/>
      <c r="V3838" s="49"/>
      <c r="W3838" s="50"/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v>0</v>
      </c>
      <c r="E3839" s="35"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v>0</v>
      </c>
      <c r="E3840" s="35"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v>0</v>
      </c>
      <c r="E3841" s="35"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v>0</v>
      </c>
      <c r="E3842" s="35"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v>2437839.8499999996</v>
      </c>
      <c r="E3843" s="35"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/>
      <c r="S3843" s="50"/>
      <c r="T3843" s="22"/>
      <c r="U3843" s="22"/>
      <c r="V3843" s="49"/>
      <c r="W3843" s="50"/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v>0</v>
      </c>
      <c r="E3844" s="35"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v>0</v>
      </c>
      <c r="E3845" s="35"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v>0</v>
      </c>
      <c r="E3846" s="35"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v>0</v>
      </c>
      <c r="E3847" s="35"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v>0</v>
      </c>
      <c r="E3848" s="35"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v>0</v>
      </c>
      <c r="E3849" s="35"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v>0</v>
      </c>
      <c r="E3850" s="35"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v>0</v>
      </c>
      <c r="E3851" s="35"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v>0</v>
      </c>
      <c r="E3852" s="35"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v>0</v>
      </c>
      <c r="E3853" s="35"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v>437613.9</v>
      </c>
      <c r="E3854" s="35"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/>
      <c r="S3854" s="50"/>
      <c r="T3854" s="22"/>
      <c r="U3854" s="22"/>
      <c r="V3854" s="49"/>
      <c r="W3854" s="50"/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v>1850879.4100000001</v>
      </c>
      <c r="E3855" s="35"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/>
      <c r="S3855" s="50"/>
      <c r="T3855" s="22"/>
      <c r="U3855" s="22"/>
      <c r="V3855" s="49"/>
      <c r="W3855" s="50"/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v>0</v>
      </c>
      <c r="E3856" s="35"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v>299119.11</v>
      </c>
      <c r="E3857" s="35"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/>
      <c r="S3857" s="48"/>
      <c r="T3857" s="19"/>
      <c r="U3857" s="19"/>
      <c r="V3857" s="47"/>
      <c r="W3857" s="48"/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v>257445.09999999998</v>
      </c>
      <c r="E3858" s="35"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/>
      <c r="S3858" s="50"/>
      <c r="T3858" s="22"/>
      <c r="U3858" s="22"/>
      <c r="V3858" s="49"/>
      <c r="W3858" s="50"/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v>24780.400000000001</v>
      </c>
      <c r="E3859" s="35"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/>
      <c r="S3859" s="50"/>
      <c r="T3859" s="22"/>
      <c r="U3859" s="22"/>
      <c r="V3859" s="49"/>
      <c r="W3859" s="50"/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v>719676.82000000007</v>
      </c>
      <c r="E3860" s="35">
        <v>0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/>
      <c r="S3860" s="50"/>
      <c r="T3860" s="22"/>
      <c r="U3860" s="22"/>
      <c r="V3860" s="49"/>
      <c r="W3860" s="50"/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v>31357.25</v>
      </c>
      <c r="E3861" s="35"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/>
      <c r="S3861" s="50"/>
      <c r="T3861" s="22"/>
      <c r="U3861" s="22"/>
      <c r="V3861" s="49"/>
      <c r="W3861" s="50"/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v>107651.43</v>
      </c>
      <c r="E3862" s="35"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/>
      <c r="S3862" s="48"/>
      <c r="T3862" s="19"/>
      <c r="U3862" s="19"/>
      <c r="V3862" s="47"/>
      <c r="W3862" s="48"/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v>1273172.74</v>
      </c>
      <c r="E3863" s="35"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/>
      <c r="S3863" s="48"/>
      <c r="T3863" s="19"/>
      <c r="U3863" s="19"/>
      <c r="V3863" s="47"/>
      <c r="W3863" s="48"/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v>292372.84999999998</v>
      </c>
      <c r="E3864" s="35">
        <v>0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/>
      <c r="S3864" s="48"/>
      <c r="T3864" s="19"/>
      <c r="U3864" s="19"/>
      <c r="V3864" s="47"/>
      <c r="W3864" s="48"/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v>212118.63</v>
      </c>
      <c r="E3865" s="35"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/>
      <c r="S3865" s="48"/>
      <c r="T3865" s="19"/>
      <c r="U3865" s="19"/>
      <c r="V3865" s="47"/>
      <c r="W3865" s="48"/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v>17699.100000000002</v>
      </c>
      <c r="E3866" s="35"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/>
      <c r="S3866" s="48"/>
      <c r="T3866" s="19"/>
      <c r="U3866" s="19"/>
      <c r="V3866" s="47"/>
      <c r="W3866" s="48"/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v>15012.85</v>
      </c>
      <c r="E3867" s="35"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/>
      <c r="S3867" s="48"/>
      <c r="T3867" s="19"/>
      <c r="U3867" s="19"/>
      <c r="V3867" s="47"/>
      <c r="W3867" s="48"/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v>45018.3</v>
      </c>
      <c r="E3868" s="35"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/>
      <c r="S3868" s="50"/>
      <c r="T3868" s="22"/>
      <c r="U3868" s="22"/>
      <c r="V3868" s="49"/>
      <c r="W3868" s="50"/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v>10868986.959999999</v>
      </c>
      <c r="E3869" s="35"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/>
      <c r="S3869" s="50"/>
      <c r="T3869" s="22"/>
      <c r="U3869" s="22"/>
      <c r="V3869" s="49"/>
      <c r="W3869" s="50"/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v>790121.95</v>
      </c>
      <c r="E3870" s="35"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/>
      <c r="S3870" s="48"/>
      <c r="T3870" s="19"/>
      <c r="U3870" s="19"/>
      <c r="V3870" s="47"/>
      <c r="W3870" s="48"/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v>129635.06</v>
      </c>
      <c r="E3871" s="35"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/>
      <c r="S3871" s="48"/>
      <c r="T3871" s="19"/>
      <c r="U3871" s="19"/>
      <c r="V3871" s="47"/>
      <c r="W3871" s="48"/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v>14949.65</v>
      </c>
      <c r="E3872" s="35"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/>
      <c r="S3872" s="48"/>
      <c r="T3872" s="19"/>
      <c r="U3872" s="19"/>
      <c r="V3872" s="47"/>
      <c r="W3872" s="48"/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v>370332.58999999997</v>
      </c>
      <c r="E3873" s="35"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/>
      <c r="S3873" s="48"/>
      <c r="T3873" s="19"/>
      <c r="U3873" s="19"/>
      <c r="V3873" s="47"/>
      <c r="W3873" s="48"/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v>0</v>
      </c>
      <c r="E3874" s="35"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v>0</v>
      </c>
      <c r="E3875" s="35"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v>0</v>
      </c>
      <c r="E3876" s="35"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v>276580.46999999997</v>
      </c>
      <c r="E3877" s="35"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/>
      <c r="S3877" s="50"/>
      <c r="T3877" s="22"/>
      <c r="U3877" s="22"/>
      <c r="V3877" s="49"/>
      <c r="W3877" s="50"/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v>0</v>
      </c>
      <c r="E3878" s="35"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v>0</v>
      </c>
      <c r="E3879" s="35"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v>0</v>
      </c>
      <c r="E3880" s="35"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v>0</v>
      </c>
      <c r="E3881" s="35"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v>0</v>
      </c>
      <c r="E3882" s="35"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v>0</v>
      </c>
      <c r="E3883" s="35"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v>2045609</v>
      </c>
      <c r="E3884" s="35"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/>
      <c r="S3884" s="50"/>
      <c r="T3884" s="22"/>
      <c r="U3884" s="22"/>
      <c r="V3884" s="49"/>
      <c r="W3884" s="50"/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v>0</v>
      </c>
      <c r="E3885" s="35"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v>0</v>
      </c>
      <c r="E3886" s="35"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v>0</v>
      </c>
      <c r="E3887" s="35"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v>0</v>
      </c>
      <c r="E3888" s="35"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v>30</v>
      </c>
      <c r="E3889" s="35"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/>
      <c r="S3889" s="50"/>
      <c r="T3889" s="22"/>
      <c r="U3889" s="22"/>
      <c r="V3889" s="49"/>
      <c r="W3889" s="50"/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v>500</v>
      </c>
      <c r="E3890" s="35"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/>
      <c r="S3890" s="50"/>
      <c r="T3890" s="22"/>
      <c r="U3890" s="22"/>
      <c r="V3890" s="49"/>
      <c r="W3890" s="50"/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v>832791</v>
      </c>
      <c r="E3891" s="35">
        <v>658036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/>
      <c r="S3891" s="50"/>
      <c r="T3891" s="22"/>
      <c r="U3891" s="22"/>
      <c r="V3891" s="49"/>
      <c r="W3891" s="50"/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v>5403950.1500000004</v>
      </c>
      <c r="E3892" s="35">
        <v>4323160.12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/>
      <c r="S3892" s="50"/>
      <c r="T3892" s="22"/>
      <c r="U3892" s="22"/>
      <c r="V3892" s="49"/>
      <c r="W3892" s="50"/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v>12153973.68</v>
      </c>
      <c r="E3893" s="35">
        <v>9452098.4399999995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/>
      <c r="S3893" s="50"/>
      <c r="T3893" s="22"/>
      <c r="U3893" s="22"/>
      <c r="V3893" s="49"/>
      <c r="W3893" s="50"/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v>57934399.030000001</v>
      </c>
      <c r="E3894" s="35">
        <v>44572146.280000001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/>
      <c r="S3894" s="48"/>
      <c r="T3894" s="19"/>
      <c r="U3894" s="19"/>
      <c r="V3894" s="47"/>
      <c r="W3894" s="48"/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v>0</v>
      </c>
      <c r="E3895" s="35"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v>0</v>
      </c>
      <c r="E3896" s="35"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v>0</v>
      </c>
      <c r="E3897" s="35"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v>0</v>
      </c>
      <c r="E3898" s="35"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v>0</v>
      </c>
      <c r="E3899" s="35"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v>0</v>
      </c>
      <c r="E3900" s="35"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v>11006.67</v>
      </c>
      <c r="E3901" s="35"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/>
      <c r="S3901" s="50"/>
      <c r="T3901" s="22"/>
      <c r="U3901" s="22"/>
      <c r="V3901" s="49"/>
      <c r="W3901" s="50"/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v>0</v>
      </c>
      <c r="E3902" s="35"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v>0</v>
      </c>
      <c r="E3903" s="35"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v>12</v>
      </c>
      <c r="E3904" s="35"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/>
      <c r="S3904" s="50"/>
      <c r="T3904" s="22"/>
      <c r="U3904" s="22"/>
      <c r="V3904" s="49"/>
      <c r="W3904" s="50"/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v>0</v>
      </c>
      <c r="E3905" s="35"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v>0</v>
      </c>
      <c r="E3906" s="35"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v>0</v>
      </c>
      <c r="E3907" s="35"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/>
      <c r="W3907" s="50"/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v>0</v>
      </c>
      <c r="E3908" s="35"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v>0</v>
      </c>
      <c r="E3909" s="35"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v>0</v>
      </c>
      <c r="E3910" s="35"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v>15967.5</v>
      </c>
      <c r="E3911" s="35"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/>
      <c r="S3911" s="50"/>
      <c r="T3911" s="22"/>
      <c r="U3911" s="22"/>
      <c r="V3911" s="49"/>
      <c r="W3911" s="50"/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v>0</v>
      </c>
      <c r="E3912" s="35"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v>0</v>
      </c>
      <c r="E3913" s="35"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v>0</v>
      </c>
      <c r="E3914" s="35"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v>0</v>
      </c>
      <c r="E3915" s="35"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v>0</v>
      </c>
      <c r="E3916" s="35"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v>0</v>
      </c>
      <c r="E3917" s="35"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v>0</v>
      </c>
      <c r="E3918" s="35"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v>0</v>
      </c>
      <c r="E3919" s="35"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v>0</v>
      </c>
      <c r="E3920" s="35"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v>0</v>
      </c>
      <c r="E3921" s="35"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v>0</v>
      </c>
      <c r="E3922" s="35"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v>0</v>
      </c>
      <c r="E3923" s="35"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v>0</v>
      </c>
      <c r="E3924" s="35"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v>0</v>
      </c>
      <c r="E3925" s="35"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v>0</v>
      </c>
      <c r="E3926" s="35"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v>10000</v>
      </c>
      <c r="E3927" s="35"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/>
      <c r="S3927" s="50"/>
      <c r="T3927" s="22"/>
      <c r="U3927" s="22"/>
      <c r="V3927" s="49"/>
      <c r="W3927" s="50"/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v>0</v>
      </c>
      <c r="E3928" s="35"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v>0</v>
      </c>
      <c r="E3929" s="35"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v>0</v>
      </c>
      <c r="E3930" s="35"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v>0</v>
      </c>
      <c r="E3931" s="35"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v>0</v>
      </c>
      <c r="E3932" s="35"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v>0</v>
      </c>
      <c r="E3933" s="35"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v>0</v>
      </c>
      <c r="E3934" s="35"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v>0</v>
      </c>
      <c r="E3935" s="35"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v>0</v>
      </c>
      <c r="E3936" s="35"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v>0</v>
      </c>
      <c r="E3937" s="35"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v>916586</v>
      </c>
      <c r="E3938" s="35">
        <v>916586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/>
      <c r="S3938" s="48"/>
      <c r="T3938" s="19"/>
      <c r="U3938" s="19"/>
      <c r="V3938" s="47"/>
      <c r="W3938" s="48"/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v>0</v>
      </c>
      <c r="E3939" s="35"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v>0</v>
      </c>
      <c r="E3940" s="35"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v>0</v>
      </c>
      <c r="E3941" s="35"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v>0</v>
      </c>
      <c r="E3942" s="35"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v>36000</v>
      </c>
      <c r="E3943" s="35">
        <v>18000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/>
      <c r="S3943" s="50"/>
      <c r="T3943" s="22"/>
      <c r="U3943" s="22"/>
      <c r="V3943" s="49"/>
      <c r="W3943" s="50"/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v>0</v>
      </c>
      <c r="E3944" s="35"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v>0</v>
      </c>
      <c r="E3945" s="35"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v>8237513.4800000004</v>
      </c>
      <c r="E3946" s="35">
        <v>8847871.75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/>
      <c r="S3946" s="48"/>
      <c r="T3946" s="19"/>
      <c r="U3946" s="19"/>
      <c r="V3946" s="47"/>
      <c r="W3946" s="48"/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v>0</v>
      </c>
      <c r="E3947" s="35"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v>0</v>
      </c>
      <c r="E3948" s="35"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v>0</v>
      </c>
      <c r="E3949" s="35"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v>0</v>
      </c>
      <c r="E3950" s="35"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v>0</v>
      </c>
      <c r="E3951" s="35"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v>0</v>
      </c>
      <c r="E3952" s="35"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v>0</v>
      </c>
      <c r="E3953" s="35"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v>27868443.82</v>
      </c>
      <c r="E3954" s="35">
        <v>16004277.02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/>
      <c r="S3954" s="48"/>
      <c r="T3954" s="19"/>
      <c r="U3954" s="19"/>
      <c r="V3954" s="47"/>
      <c r="W3954" s="48"/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v>2472681.4400000004</v>
      </c>
      <c r="E3955" s="35">
        <v>1193918.07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/>
      <c r="S3955" s="48"/>
      <c r="T3955" s="19"/>
      <c r="U3955" s="19"/>
      <c r="V3955" s="47"/>
      <c r="W3955" s="48"/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v>0</v>
      </c>
      <c r="E3956" s="35"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v>0</v>
      </c>
      <c r="E3957" s="35">
        <v>467390.64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/>
      <c r="S3957" s="48"/>
      <c r="T3957" s="19"/>
      <c r="U3957" s="19"/>
      <c r="V3957" s="47"/>
      <c r="W3957" s="48"/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v>0</v>
      </c>
      <c r="E3958" s="35"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v>0</v>
      </c>
      <c r="E3959" s="35"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v>0</v>
      </c>
      <c r="E3960" s="35"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v>1107735</v>
      </c>
      <c r="E3961" s="35">
        <v>2054240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/>
      <c r="S3961" s="48"/>
      <c r="T3961" s="19"/>
      <c r="U3961" s="19"/>
      <c r="V3961" s="47"/>
      <c r="W3961" s="48"/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v>0</v>
      </c>
      <c r="E3962" s="35"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v>0</v>
      </c>
      <c r="E3963" s="35"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v>0</v>
      </c>
      <c r="E3964" s="35"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v>0</v>
      </c>
      <c r="E3965" s="35"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v>0</v>
      </c>
      <c r="E3966" s="35"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v>0</v>
      </c>
      <c r="E3967" s="35"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/>
      <c r="S3967" s="50"/>
      <c r="T3967" s="22"/>
      <c r="U3967" s="22"/>
      <c r="V3967" s="49"/>
      <c r="W3967" s="50"/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v>1351713.58</v>
      </c>
      <c r="E3968" s="35">
        <v>591990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/>
      <c r="S3968" s="50"/>
      <c r="T3968" s="22"/>
      <c r="U3968" s="22"/>
      <c r="V3968" s="49"/>
      <c r="W3968" s="50"/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v>0</v>
      </c>
      <c r="E3969" s="35"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v>23624.309999999998</v>
      </c>
      <c r="E3970" s="35">
        <v>16528.329999999998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/>
      <c r="S3970" s="48"/>
      <c r="T3970" s="19"/>
      <c r="U3970" s="19"/>
      <c r="V3970" s="47"/>
      <c r="W3970" s="48"/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v>0</v>
      </c>
      <c r="E3971" s="35"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v>48622.8</v>
      </c>
      <c r="E3972" s="35">
        <v>165319.79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/>
      <c r="S3972" s="48"/>
      <c r="T3972" s="19"/>
      <c r="U3972" s="19"/>
      <c r="V3972" s="47"/>
      <c r="W3972" s="48"/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v>0</v>
      </c>
      <c r="E3973" s="35"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v>0</v>
      </c>
      <c r="E3974" s="35"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v>94867.5</v>
      </c>
      <c r="E3975" s="35">
        <v>104339.00000000001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/>
      <c r="S3975" s="48"/>
      <c r="T3975" s="19"/>
      <c r="U3975" s="19"/>
      <c r="V3975" s="47"/>
      <c r="W3975" s="48"/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v>13041.600000000002</v>
      </c>
      <c r="E3976" s="35">
        <v>14886.5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/>
      <c r="S3976" s="48"/>
      <c r="T3976" s="19"/>
      <c r="U3976" s="19"/>
      <c r="V3976" s="47"/>
      <c r="W3976" s="48"/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v>0</v>
      </c>
      <c r="E3977" s="35"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v>0</v>
      </c>
      <c r="E3978" s="35"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v>0</v>
      </c>
      <c r="E3979" s="35"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v>0</v>
      </c>
      <c r="E3980" s="35"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v>3350</v>
      </c>
      <c r="E3981" s="35">
        <v>123600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v>0</v>
      </c>
      <c r="E3982" s="35"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v>0</v>
      </c>
      <c r="E3983" s="35"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v>0</v>
      </c>
      <c r="E3984" s="35"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v>0</v>
      </c>
      <c r="E3985" s="35"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v>0</v>
      </c>
      <c r="E3986" s="35"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v>0</v>
      </c>
      <c r="E3987" s="35"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v>0</v>
      </c>
      <c r="E3988" s="35"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/>
      <c r="S3988" s="48"/>
      <c r="T3988" s="19"/>
      <c r="U3988" s="19"/>
      <c r="V3988" s="47"/>
      <c r="W3988" s="48"/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v>10160</v>
      </c>
      <c r="E3989" s="35">
        <v>190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/>
      <c r="S3989" s="48"/>
      <c r="T3989" s="19"/>
      <c r="U3989" s="19"/>
      <c r="V3989" s="47"/>
      <c r="W3989" s="48"/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v>1942</v>
      </c>
      <c r="E3990" s="35"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/>
      <c r="S3990" s="48"/>
      <c r="T3990" s="19"/>
      <c r="U3990" s="19"/>
      <c r="V3990" s="47"/>
      <c r="W3990" s="48"/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v>25200</v>
      </c>
      <c r="E3991" s="35">
        <v>25200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/>
      <c r="S3991" s="48"/>
      <c r="T3991" s="19"/>
      <c r="U3991" s="19"/>
      <c r="V3991" s="47"/>
      <c r="W3991" s="48"/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v>0</v>
      </c>
      <c r="E3992" s="35"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v>0</v>
      </c>
      <c r="E3993" s="35"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v>0</v>
      </c>
      <c r="E3994" s="35"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v>0</v>
      </c>
      <c r="E3995" s="35"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v>6886779</v>
      </c>
      <c r="E3996" s="35">
        <v>6886779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/>
      <c r="S3996" s="48"/>
      <c r="T3996" s="19"/>
      <c r="U3996" s="19"/>
      <c r="V3996" s="47"/>
      <c r="W3996" s="48"/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v>2895467.5</v>
      </c>
      <c r="E3997" s="35">
        <v>2789736.45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/>
      <c r="S3997" s="48"/>
      <c r="T3997" s="19"/>
      <c r="U3997" s="19"/>
      <c r="V3997" s="47"/>
      <c r="W3997" s="48"/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v>375676.2</v>
      </c>
      <c r="E3998" s="35">
        <v>375676.2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/>
      <c r="S3998" s="48"/>
      <c r="T3998" s="19"/>
      <c r="U3998" s="19"/>
      <c r="V3998" s="47"/>
      <c r="W3998" s="48"/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v>3440</v>
      </c>
      <c r="E3999" s="35"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/>
      <c r="S3999" s="48"/>
      <c r="T3999" s="19"/>
      <c r="U3999" s="19"/>
      <c r="V3999" s="47"/>
      <c r="W3999" s="48"/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v>0</v>
      </c>
      <c r="E4000" s="35"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v>0</v>
      </c>
      <c r="E4001" s="35"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v>59208.5</v>
      </c>
      <c r="E4002" s="35">
        <v>25466.85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/>
      <c r="S4002" s="48"/>
      <c r="T4002" s="19"/>
      <c r="U4002" s="19"/>
      <c r="V4002" s="47"/>
      <c r="W4002" s="48"/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v>9190</v>
      </c>
      <c r="E4003" s="35">
        <v>0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/>
      <c r="S4003" s="48"/>
      <c r="T4003" s="19"/>
      <c r="U4003" s="19"/>
      <c r="V4003" s="47"/>
      <c r="W4003" s="48"/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v>0</v>
      </c>
      <c r="E4004" s="35"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v>273275.5</v>
      </c>
      <c r="E4005" s="35">
        <v>229025.67000000004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/>
      <c r="S4005" s="48"/>
      <c r="T4005" s="19"/>
      <c r="U4005" s="19"/>
      <c r="V4005" s="47"/>
      <c r="W4005" s="48"/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v>120948</v>
      </c>
      <c r="E4006" s="35">
        <v>112744.03999999998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/>
      <c r="S4006" s="48"/>
      <c r="T4006" s="19"/>
      <c r="U4006" s="19"/>
      <c r="V4006" s="47"/>
      <c r="W4006" s="48"/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v>3533</v>
      </c>
      <c r="E4007" s="35"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v>0</v>
      </c>
      <c r="E4008" s="35"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v>49019</v>
      </c>
      <c r="E4009" s="35">
        <v>12340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/>
      <c r="S4009" s="48"/>
      <c r="T4009" s="19"/>
      <c r="U4009" s="19"/>
      <c r="V4009" s="47"/>
      <c r="W4009" s="48"/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v>5096</v>
      </c>
      <c r="E4010" s="35">
        <v>46499.5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/>
      <c r="S4010" s="48"/>
      <c r="T4010" s="19"/>
      <c r="U4010" s="19"/>
      <c r="V4010" s="47"/>
      <c r="W4010" s="48"/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v>0</v>
      </c>
      <c r="E4011" s="35"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v>0</v>
      </c>
      <c r="E4012" s="35"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v>689880</v>
      </c>
      <c r="E4013" s="35">
        <v>614532.5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/>
      <c r="S4013" s="48"/>
      <c r="T4013" s="19"/>
      <c r="U4013" s="19"/>
      <c r="V4013" s="47"/>
      <c r="W4013" s="48"/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v>189584.5</v>
      </c>
      <c r="E4014" s="35">
        <v>180261.21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/>
      <c r="S4014" s="48"/>
      <c r="T4014" s="19"/>
      <c r="U4014" s="19"/>
      <c r="V4014" s="47"/>
      <c r="W4014" s="48"/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v>0</v>
      </c>
      <c r="E4015" s="35"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v>0</v>
      </c>
      <c r="E4016" s="35"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v>0</v>
      </c>
      <c r="E4017" s="35"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v>0</v>
      </c>
      <c r="E4018" s="35"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v>0</v>
      </c>
      <c r="E4019" s="35"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v>0</v>
      </c>
      <c r="E4020" s="35"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v>48648.5</v>
      </c>
      <c r="E4021" s="35">
        <v>40459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/>
      <c r="S4021" s="48"/>
      <c r="T4021" s="19"/>
      <c r="U4021" s="19"/>
      <c r="V4021" s="47"/>
      <c r="W4021" s="48"/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v>61293</v>
      </c>
      <c r="E4022" s="35">
        <v>75336.5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/>
      <c r="S4022" s="48"/>
      <c r="T4022" s="19"/>
      <c r="U4022" s="19"/>
      <c r="V4022" s="47"/>
      <c r="W4022" s="48"/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v>0</v>
      </c>
      <c r="E4023" s="35"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v>0</v>
      </c>
      <c r="E4024" s="35"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v>0</v>
      </c>
      <c r="E4025" s="35"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v>0</v>
      </c>
      <c r="E4026" s="35"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v>85936</v>
      </c>
      <c r="E4027" s="35">
        <v>85217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/>
      <c r="S4027" s="48"/>
      <c r="T4027" s="19"/>
      <c r="U4027" s="19"/>
      <c r="V4027" s="47"/>
      <c r="W4027" s="48"/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v>32842.5</v>
      </c>
      <c r="E4028" s="35">
        <v>36203.660000000003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/>
      <c r="S4028" s="48"/>
      <c r="T4028" s="19"/>
      <c r="U4028" s="19"/>
      <c r="V4028" s="47"/>
      <c r="W4028" s="48"/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v>0</v>
      </c>
      <c r="E4029" s="35"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v>0</v>
      </c>
      <c r="E4030" s="35"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v>0</v>
      </c>
      <c r="E4031" s="35"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v>0</v>
      </c>
      <c r="E4032" s="35"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v>0</v>
      </c>
      <c r="E4033" s="35"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v>0</v>
      </c>
      <c r="E4034" s="35"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v>0</v>
      </c>
      <c r="E4035" s="35"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v>2233617.42</v>
      </c>
      <c r="E4036" s="35">
        <v>2049493.0499999998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/>
      <c r="S4036" s="48"/>
      <c r="T4036" s="19"/>
      <c r="U4036" s="19"/>
      <c r="V4036" s="47"/>
      <c r="W4036" s="48"/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v>0</v>
      </c>
      <c r="E4037" s="35"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v>929376.16</v>
      </c>
      <c r="E4038" s="35">
        <v>663950.18999999994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/>
      <c r="S4038" s="48"/>
      <c r="T4038" s="19"/>
      <c r="U4038" s="19"/>
      <c r="V4038" s="47"/>
      <c r="W4038" s="48"/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v>1255210</v>
      </c>
      <c r="E4039" s="35">
        <v>982437.35000000009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/>
      <c r="S4039" s="48"/>
      <c r="T4039" s="19"/>
      <c r="U4039" s="19"/>
      <c r="V4039" s="47"/>
      <c r="W4039" s="48"/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v>0</v>
      </c>
      <c r="E4040" s="35"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v>241226.35</v>
      </c>
      <c r="E4041" s="35">
        <v>229829.35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/>
      <c r="S4041" s="48"/>
      <c r="T4041" s="19"/>
      <c r="U4041" s="19"/>
      <c r="V4041" s="47"/>
      <c r="W4041" s="48"/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v>15120</v>
      </c>
      <c r="E4042" s="35">
        <v>15120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/>
      <c r="S4042" s="48"/>
      <c r="T4042" s="19"/>
      <c r="U4042" s="19"/>
      <c r="V4042" s="47"/>
      <c r="W4042" s="48"/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v>0</v>
      </c>
      <c r="E4043" s="35"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/>
      <c r="S4043" s="48"/>
      <c r="T4043" s="19"/>
      <c r="U4043" s="19"/>
      <c r="V4043" s="47"/>
      <c r="W4043" s="48"/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v>111636</v>
      </c>
      <c r="E4044" s="35">
        <v>90255.810000000012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/>
      <c r="S4044" s="48"/>
      <c r="T4044" s="19"/>
      <c r="U4044" s="19"/>
      <c r="V4044" s="47"/>
      <c r="W4044" s="48"/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v>25600</v>
      </c>
      <c r="E4045" s="35">
        <v>25600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v>82405</v>
      </c>
      <c r="E4046" s="35">
        <v>82405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/>
      <c r="S4046" s="48"/>
      <c r="T4046" s="19"/>
      <c r="U4046" s="19"/>
      <c r="V4046" s="47"/>
      <c r="W4046" s="48"/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v>35673</v>
      </c>
      <c r="E4047" s="35">
        <v>18938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/>
      <c r="S4047" s="48"/>
      <c r="T4047" s="19"/>
      <c r="U4047" s="19"/>
      <c r="V4047" s="47"/>
      <c r="W4047" s="48"/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v>0</v>
      </c>
      <c r="E4048" s="35"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v>174990</v>
      </c>
      <c r="E4049" s="35">
        <v>113615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/>
      <c r="S4049" s="48"/>
      <c r="T4049" s="19"/>
      <c r="U4049" s="19"/>
      <c r="V4049" s="47"/>
      <c r="W4049" s="48"/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v>127704.3</v>
      </c>
      <c r="E4050" s="35">
        <v>130942.29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/>
      <c r="S4050" s="48"/>
      <c r="T4050" s="19"/>
      <c r="U4050" s="19"/>
      <c r="V4050" s="47"/>
      <c r="W4050" s="48"/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v>52870</v>
      </c>
      <c r="E4051" s="35">
        <v>52870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/>
      <c r="S4051" s="48"/>
      <c r="T4051" s="19"/>
      <c r="U4051" s="19"/>
      <c r="V4051" s="47"/>
      <c r="W4051" s="48"/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v>33897</v>
      </c>
      <c r="E4052" s="35">
        <v>34920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/>
      <c r="S4052" s="50"/>
      <c r="T4052" s="22"/>
      <c r="U4052" s="22"/>
      <c r="V4052" s="49"/>
      <c r="W4052" s="50"/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v>51956</v>
      </c>
      <c r="E4053" s="35">
        <v>51956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/>
      <c r="S4053" s="48"/>
      <c r="T4053" s="19"/>
      <c r="U4053" s="19"/>
      <c r="V4053" s="47"/>
      <c r="W4053" s="48"/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v>0</v>
      </c>
      <c r="E4054" s="35"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v>0</v>
      </c>
      <c r="E4055" s="35"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v>0</v>
      </c>
      <c r="E4056" s="35"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v>0</v>
      </c>
      <c r="E4057" s="35"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v>0</v>
      </c>
      <c r="E4058" s="35"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v>0</v>
      </c>
      <c r="E4059" s="35"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v>0</v>
      </c>
      <c r="E4060" s="35"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v>0</v>
      </c>
      <c r="E4061" s="35"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v>4168675.94</v>
      </c>
      <c r="E4062" s="35"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v>6997121.75</v>
      </c>
      <c r="E4063" s="35"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/>
      <c r="S4063" s="50"/>
      <c r="T4063" s="22"/>
      <c r="U4063" s="22"/>
      <c r="V4063" s="49"/>
      <c r="W4063" s="50"/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v>0</v>
      </c>
      <c r="E4064" s="35"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v>0</v>
      </c>
      <c r="E4065" s="35">
        <v>4285294.5399999991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/>
      <c r="S4065" s="50"/>
      <c r="T4065" s="22"/>
      <c r="U4065" s="22"/>
      <c r="V4065" s="49"/>
      <c r="W4065" s="50"/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v>0</v>
      </c>
      <c r="E4066" s="35"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v>0</v>
      </c>
      <c r="E4067" s="35"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v>0</v>
      </c>
      <c r="E4068" s="35"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v>0</v>
      </c>
      <c r="E4069" s="35"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v>0</v>
      </c>
      <c r="E4070" s="35"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v>0</v>
      </c>
      <c r="E4071" s="35"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v>0</v>
      </c>
      <c r="E4072" s="35"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v>0</v>
      </c>
      <c r="E4073" s="35"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/>
      <c r="S4073" s="48"/>
      <c r="T4073" s="19"/>
      <c r="U4073" s="19"/>
      <c r="V4073" s="47"/>
      <c r="W4073" s="48"/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v>0</v>
      </c>
      <c r="E4074" s="35"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/>
      <c r="S4074" s="48"/>
      <c r="T4074" s="19"/>
      <c r="U4074" s="19"/>
      <c r="V4074" s="47"/>
      <c r="W4074" s="48"/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v>0</v>
      </c>
      <c r="E4075" s="35"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/>
      <c r="S4075" s="48"/>
      <c r="T4075" s="19"/>
      <c r="U4075" s="19"/>
      <c r="V4075" s="47"/>
      <c r="W4075" s="48"/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v>0</v>
      </c>
      <c r="E4076" s="35"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v>0</v>
      </c>
      <c r="E4077" s="35"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/>
      <c r="S4077" s="48"/>
      <c r="T4077" s="19"/>
      <c r="U4077" s="19"/>
      <c r="V4077" s="47"/>
      <c r="W4077" s="48"/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v>0</v>
      </c>
      <c r="E4078" s="35"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v>0</v>
      </c>
      <c r="E4079" s="35"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v>0</v>
      </c>
      <c r="E4080" s="35"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v>0</v>
      </c>
      <c r="E4081" s="35"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v>0</v>
      </c>
      <c r="E4082" s="35"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v>0</v>
      </c>
      <c r="E4083" s="35"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v>0</v>
      </c>
      <c r="E4084" s="35"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v>0</v>
      </c>
      <c r="E4085" s="35">
        <v>54161.350000000006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/>
      <c r="S4085" s="48"/>
      <c r="T4085" s="19"/>
      <c r="U4085" s="19"/>
      <c r="V4085" s="47"/>
      <c r="W4085" s="48"/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v>0</v>
      </c>
      <c r="E4086" s="35">
        <v>5657.4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/>
      <c r="S4086" s="48"/>
      <c r="T4086" s="19"/>
      <c r="U4086" s="19"/>
      <c r="V4086" s="47"/>
      <c r="W4086" s="48"/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v>0</v>
      </c>
      <c r="E4087" s="35"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/>
      <c r="S4087" s="48"/>
      <c r="T4087" s="19"/>
      <c r="U4087" s="19"/>
      <c r="V4087" s="47"/>
      <c r="W4087" s="48"/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v>0</v>
      </c>
      <c r="E4088" s="35"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v>0</v>
      </c>
      <c r="E4089" s="35"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/>
      <c r="S4089" s="48"/>
      <c r="T4089" s="19"/>
      <c r="U4089" s="19"/>
      <c r="V4089" s="47"/>
      <c r="W4089" s="48"/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v>0</v>
      </c>
      <c r="E4090" s="35"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/>
      <c r="S4090" s="48"/>
      <c r="T4090" s="19"/>
      <c r="U4090" s="19"/>
      <c r="V4090" s="47"/>
      <c r="W4090" s="48"/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v>0</v>
      </c>
      <c r="E4091" s="35"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/>
      <c r="S4091" s="50"/>
      <c r="T4091" s="22"/>
      <c r="U4091" s="22"/>
      <c r="V4091" s="49"/>
      <c r="W4091" s="50"/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v>0</v>
      </c>
      <c r="E4092" s="35"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v>0</v>
      </c>
      <c r="E4093" s="35"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/>
      <c r="S4093" s="50"/>
      <c r="T4093" s="22"/>
      <c r="U4093" s="22"/>
      <c r="V4093" s="49"/>
      <c r="W4093" s="50"/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v>0</v>
      </c>
      <c r="E4094" s="35"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/>
      <c r="S4094" s="50"/>
      <c r="T4094" s="22"/>
      <c r="U4094" s="22"/>
      <c r="V4094" s="49"/>
      <c r="W4094" s="50"/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v>0</v>
      </c>
      <c r="E4095" s="35"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/>
      <c r="S4095" s="48"/>
      <c r="T4095" s="19"/>
      <c r="U4095" s="19"/>
      <c r="V4095" s="47"/>
      <c r="W4095" s="48"/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v>0</v>
      </c>
      <c r="E4096" s="35"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/>
      <c r="S4096" s="50"/>
      <c r="T4096" s="22"/>
      <c r="U4096" s="22"/>
      <c r="V4096" s="49"/>
      <c r="W4096" s="50"/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v>0</v>
      </c>
      <c r="E4097" s="35"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v>0</v>
      </c>
      <c r="E4098" s="35"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/>
      <c r="S4098" s="48"/>
      <c r="T4098" s="19"/>
      <c r="U4098" s="19"/>
      <c r="V4098" s="47"/>
      <c r="W4098" s="48"/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v>0</v>
      </c>
      <c r="E4099" s="35">
        <v>232148.25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/>
      <c r="S4099" s="48"/>
      <c r="T4099" s="19"/>
      <c r="U4099" s="19"/>
      <c r="V4099" s="47"/>
      <c r="W4099" s="48"/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v>0</v>
      </c>
      <c r="E4100" s="35">
        <v>10076.65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/>
      <c r="S4100" s="50"/>
      <c r="T4100" s="22"/>
      <c r="U4100" s="22"/>
      <c r="V4100" s="49"/>
      <c r="W4100" s="50"/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v>0</v>
      </c>
      <c r="E4101" s="35"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v>0</v>
      </c>
      <c r="E4102" s="35">
        <v>63495.5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/>
      <c r="S4102" s="50"/>
      <c r="T4102" s="22"/>
      <c r="U4102" s="22"/>
      <c r="V4102" s="49"/>
      <c r="W4102" s="50"/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v>0</v>
      </c>
      <c r="E4103" s="35">
        <v>4861.1000000000004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/>
      <c r="S4103" s="50"/>
      <c r="T4103" s="22"/>
      <c r="U4103" s="22"/>
      <c r="V4103" s="49"/>
      <c r="W4103" s="50"/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v>0</v>
      </c>
      <c r="E4104" s="35">
        <v>13123.599999999999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/>
      <c r="S4104" s="48"/>
      <c r="T4104" s="19"/>
      <c r="U4104" s="19"/>
      <c r="V4104" s="47"/>
      <c r="W4104" s="48"/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v>0</v>
      </c>
      <c r="E4105" s="35">
        <v>41666.65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/>
      <c r="S4105" s="50"/>
      <c r="T4105" s="22"/>
      <c r="U4105" s="22"/>
      <c r="V4105" s="49"/>
      <c r="W4105" s="50"/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v>0</v>
      </c>
      <c r="E4106" s="35"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v>0</v>
      </c>
      <c r="E4107" s="35">
        <v>28420.65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/>
      <c r="S4107" s="48"/>
      <c r="T4107" s="19"/>
      <c r="U4107" s="19"/>
      <c r="V4107" s="47"/>
      <c r="W4107" s="48"/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v>0</v>
      </c>
      <c r="E4108" s="35"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v>0</v>
      </c>
      <c r="E4109" s="35"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v>0</v>
      </c>
      <c r="E4110" s="35"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/>
      <c r="S4110" s="48"/>
      <c r="T4110" s="19"/>
      <c r="U4110" s="19"/>
      <c r="V4110" s="47"/>
      <c r="W4110" s="48"/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v>0</v>
      </c>
      <c r="E4111" s="35"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v>0</v>
      </c>
      <c r="E4112" s="35"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/>
      <c r="S4112" s="48"/>
      <c r="T4112" s="19"/>
      <c r="U4112" s="19"/>
      <c r="V4112" s="47"/>
      <c r="W4112" s="48"/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v>0</v>
      </c>
      <c r="E4113" s="35"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/>
      <c r="S4113" s="48"/>
      <c r="T4113" s="19"/>
      <c r="U4113" s="19"/>
      <c r="V4113" s="47"/>
      <c r="W4113" s="48"/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v>0</v>
      </c>
      <c r="E4114" s="35"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v>0</v>
      </c>
      <c r="E4115" s="35"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/>
      <c r="S4115" s="48"/>
      <c r="T4115" s="19"/>
      <c r="U4115" s="19"/>
      <c r="V4115" s="47"/>
      <c r="W4115" s="48"/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v>0</v>
      </c>
      <c r="E4116" s="35"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v>0</v>
      </c>
      <c r="E4117" s="35"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v>0</v>
      </c>
      <c r="E4118" s="35"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v>0</v>
      </c>
      <c r="E4119" s="35"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/>
      <c r="S4119" s="48"/>
      <c r="T4119" s="19"/>
      <c r="U4119" s="19"/>
      <c r="V4119" s="47"/>
      <c r="W4119" s="48"/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v>0</v>
      </c>
      <c r="E4120" s="35"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v>0</v>
      </c>
      <c r="E4121" s="35">
        <v>1734.95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/>
      <c r="S4121" s="48"/>
      <c r="T4121" s="19"/>
      <c r="U4121" s="19"/>
      <c r="V4121" s="47"/>
      <c r="W4121" s="48"/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v>0</v>
      </c>
      <c r="E4122" s="35"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/>
      <c r="S4122" s="48"/>
      <c r="T4122" s="19"/>
      <c r="U4122" s="19"/>
      <c r="V4122" s="47"/>
      <c r="W4122" s="48"/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v>0</v>
      </c>
      <c r="E4123" s="35"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v>0</v>
      </c>
      <c r="E4124" s="35"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/>
      <c r="S4124" s="48"/>
      <c r="T4124" s="19"/>
      <c r="U4124" s="19"/>
      <c r="V4124" s="47"/>
      <c r="W4124" s="48"/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v>0</v>
      </c>
      <c r="E4125" s="35"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/>
      <c r="S4125" s="50"/>
      <c r="T4125" s="22"/>
      <c r="U4125" s="22"/>
      <c r="V4125" s="49"/>
      <c r="W4125" s="50"/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v>0</v>
      </c>
      <c r="E4126" s="35"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v>0</v>
      </c>
      <c r="E4127" s="35"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/>
      <c r="S4127" s="50"/>
      <c r="T4127" s="22"/>
      <c r="U4127" s="22"/>
      <c r="V4127" s="49"/>
      <c r="W4127" s="50"/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v>0</v>
      </c>
      <c r="E4128" s="35"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v>0</v>
      </c>
      <c r="E4129" s="35"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v>0</v>
      </c>
      <c r="E4130" s="35"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v>0</v>
      </c>
      <c r="E4131" s="35"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v>0</v>
      </c>
      <c r="E4132" s="35"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v>0</v>
      </c>
      <c r="E4133" s="35"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v>0</v>
      </c>
      <c r="E4134" s="35"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/>
      <c r="S4134" s="50"/>
      <c r="T4134" s="22"/>
      <c r="U4134" s="22"/>
      <c r="V4134" s="49"/>
      <c r="W4134" s="50"/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v>0</v>
      </c>
      <c r="E4135" s="35"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v>2166.64</v>
      </c>
      <c r="E4136" s="35">
        <v>0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/>
      <c r="S4136" s="50"/>
      <c r="T4136" s="22"/>
      <c r="U4136" s="22"/>
      <c r="V4136" s="49"/>
      <c r="W4136" s="50"/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v>0</v>
      </c>
      <c r="E4137" s="35"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/>
      <c r="S4137" s="48"/>
      <c r="T4137" s="19"/>
      <c r="U4137" s="19"/>
      <c r="V4137" s="47"/>
      <c r="W4137" s="48"/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v>0</v>
      </c>
      <c r="E4138" s="35"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v>0</v>
      </c>
      <c r="E4139" s="35"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/>
      <c r="S4139" s="48"/>
      <c r="T4139" s="19"/>
      <c r="U4139" s="19"/>
      <c r="V4139" s="47"/>
      <c r="W4139" s="48"/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v>0</v>
      </c>
      <c r="E4140" s="35"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v>0</v>
      </c>
      <c r="E4141" s="35"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v>0</v>
      </c>
      <c r="E4142" s="35"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v>0</v>
      </c>
      <c r="E4143" s="35"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v>0</v>
      </c>
      <c r="E4144" s="35"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v>0</v>
      </c>
      <c r="E4145" s="35"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v>0</v>
      </c>
      <c r="E4146" s="35"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v>0</v>
      </c>
      <c r="E4147" s="35"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v>0</v>
      </c>
      <c r="E4148" s="35"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v>0</v>
      </c>
      <c r="E4149" s="35"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v>0</v>
      </c>
      <c r="E4150" s="35"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v>0</v>
      </c>
      <c r="E4151" s="35"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v>26140.1</v>
      </c>
      <c r="E4152" s="35"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/>
      <c r="S4152" s="48"/>
      <c r="T4152" s="19"/>
      <c r="U4152" s="19"/>
      <c r="V4152" s="47"/>
      <c r="W4152" s="48"/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v>0</v>
      </c>
      <c r="E4153" s="35"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/>
      <c r="S4153" s="48"/>
      <c r="T4153" s="19"/>
      <c r="U4153" s="19"/>
      <c r="V4153" s="47"/>
      <c r="W4153" s="48"/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v>0</v>
      </c>
      <c r="E4154" s="35"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/>
      <c r="S4154" s="48"/>
      <c r="T4154" s="19"/>
      <c r="U4154" s="19"/>
      <c r="V4154" s="47"/>
      <c r="W4154" s="48"/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v>0</v>
      </c>
      <c r="E4155" s="35"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/>
      <c r="S4155" s="48"/>
      <c r="T4155" s="19"/>
      <c r="U4155" s="19"/>
      <c r="V4155" s="47"/>
      <c r="W4155" s="48"/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v>0</v>
      </c>
      <c r="E4156" s="35"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/>
      <c r="S4156" s="48"/>
      <c r="T4156" s="19"/>
      <c r="U4156" s="19"/>
      <c r="V4156" s="47"/>
      <c r="W4156" s="48"/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v>0</v>
      </c>
      <c r="E4157" s="35"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/>
      <c r="S4157" s="48"/>
      <c r="T4157" s="19"/>
      <c r="U4157" s="19"/>
      <c r="V4157" s="47"/>
      <c r="W4157" s="48"/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v>236000</v>
      </c>
      <c r="E4158" s="35"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/>
      <c r="S4158" s="48"/>
      <c r="T4158" s="19"/>
      <c r="U4158" s="19"/>
      <c r="V4158" s="47"/>
      <c r="W4158" s="48"/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v>452360</v>
      </c>
      <c r="E4159" s="35"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/>
      <c r="S4159" s="48"/>
      <c r="T4159" s="19"/>
      <c r="U4159" s="19"/>
      <c r="V4159" s="47"/>
      <c r="W4159" s="48"/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v>0</v>
      </c>
      <c r="E4160" s="35"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/>
      <c r="S4160" s="48"/>
      <c r="T4160" s="19"/>
      <c r="U4160" s="19"/>
      <c r="V4160" s="47"/>
      <c r="W4160" s="48"/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v>0</v>
      </c>
      <c r="E4161" s="35"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/>
      <c r="S4161" s="48"/>
      <c r="T4161" s="19"/>
      <c r="U4161" s="19"/>
      <c r="V4161" s="47"/>
      <c r="W4161" s="48"/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v>0</v>
      </c>
      <c r="E4162" s="35">
        <v>125613.54999999999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/>
      <c r="S4162" s="48"/>
      <c r="T4162" s="19"/>
      <c r="U4162" s="19"/>
      <c r="V4162" s="47"/>
      <c r="W4162" s="48"/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v>0</v>
      </c>
      <c r="E4163" s="35">
        <v>12583.25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/>
      <c r="S4163" s="48"/>
      <c r="T4163" s="19"/>
      <c r="U4163" s="19"/>
      <c r="V4163" s="47"/>
      <c r="W4163" s="48"/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v>0</v>
      </c>
      <c r="E4164" s="35">
        <v>7187.25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/>
      <c r="S4164" s="48"/>
      <c r="T4164" s="19"/>
      <c r="U4164" s="19"/>
      <c r="V4164" s="47"/>
      <c r="W4164" s="48"/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v>0</v>
      </c>
      <c r="E4165" s="35">
        <v>9020.4499999999989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/>
      <c r="S4165" s="48"/>
      <c r="T4165" s="19"/>
      <c r="U4165" s="19"/>
      <c r="V4165" s="47"/>
      <c r="W4165" s="48"/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v>0</v>
      </c>
      <c r="E4166" s="35">
        <v>2774.7000000000003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/>
      <c r="S4166" s="48"/>
      <c r="T4166" s="19"/>
      <c r="U4166" s="19"/>
      <c r="V4166" s="47"/>
      <c r="W4166" s="48"/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v>0</v>
      </c>
      <c r="E4167" s="35">
        <v>12014.5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/>
      <c r="S4167" s="48"/>
      <c r="T4167" s="19"/>
      <c r="U4167" s="19"/>
      <c r="V4167" s="47"/>
      <c r="W4167" s="48"/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v>0</v>
      </c>
      <c r="E4168" s="35">
        <v>538532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/>
      <c r="S4168" s="48"/>
      <c r="T4168" s="19"/>
      <c r="U4168" s="19"/>
      <c r="V4168" s="47"/>
      <c r="W4168" s="48"/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v>0</v>
      </c>
      <c r="E4169" s="35">
        <v>152319.69999999998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/>
      <c r="S4169" s="48"/>
      <c r="T4169" s="19"/>
      <c r="U4169" s="19"/>
      <c r="V4169" s="47"/>
      <c r="W4169" s="48"/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v>0</v>
      </c>
      <c r="E4170" s="35">
        <v>5789.7000000000007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/>
      <c r="S4170" s="48"/>
      <c r="T4170" s="19"/>
      <c r="U4170" s="19"/>
      <c r="V4170" s="47"/>
      <c r="W4170" s="48"/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v>0</v>
      </c>
      <c r="E4171" s="35"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/>
      <c r="S4171" s="48"/>
      <c r="T4171" s="19"/>
      <c r="U4171" s="19"/>
      <c r="V4171" s="47"/>
      <c r="W4171" s="48"/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v>0</v>
      </c>
      <c r="E4172" s="35"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v>0</v>
      </c>
      <c r="E4173" s="35"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v>0</v>
      </c>
      <c r="E4174" s="35"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/>
      <c r="S4174" s="50"/>
      <c r="T4174" s="22"/>
      <c r="U4174" s="22"/>
      <c r="V4174" s="49"/>
      <c r="W4174" s="50"/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v>0</v>
      </c>
      <c r="E4175" s="35"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v>0</v>
      </c>
      <c r="E4176" s="35"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/>
      <c r="S4176" s="50"/>
      <c r="T4176" s="22"/>
      <c r="U4176" s="22"/>
      <c r="V4176" s="49"/>
      <c r="W4176" s="50"/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v>0</v>
      </c>
      <c r="E4177" s="35"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v>0</v>
      </c>
      <c r="E4178" s="35"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v>0</v>
      </c>
      <c r="E4179" s="35"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v>0</v>
      </c>
      <c r="E4180" s="35"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v>0</v>
      </c>
      <c r="E4181" s="35"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v>0</v>
      </c>
      <c r="E4182" s="35"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v>0</v>
      </c>
      <c r="E4183" s="35"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v>0</v>
      </c>
      <c r="E4184" s="35"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v>0</v>
      </c>
      <c r="E4185" s="35"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v>0</v>
      </c>
      <c r="E4186" s="35"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v>0</v>
      </c>
      <c r="E4187" s="35"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v>0</v>
      </c>
      <c r="E4188" s="35"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v>0</v>
      </c>
      <c r="E4189" s="35"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v>0</v>
      </c>
      <c r="E4190" s="35"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v>0</v>
      </c>
      <c r="E4191" s="35"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v>0</v>
      </c>
      <c r="E4192" s="35"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v>0</v>
      </c>
      <c r="E4193" s="35"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v>0</v>
      </c>
      <c r="E4194" s="35"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v>0</v>
      </c>
      <c r="E4195" s="35"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v>0</v>
      </c>
      <c r="E4196" s="35"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v>0</v>
      </c>
      <c r="E4197" s="35"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v>0</v>
      </c>
      <c r="E4198" s="35"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v>0</v>
      </c>
      <c r="E4199" s="35"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v>0</v>
      </c>
      <c r="E4200" s="35"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v>0</v>
      </c>
      <c r="E4201" s="35"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v>0</v>
      </c>
      <c r="E4202" s="35"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v>0</v>
      </c>
      <c r="E4203" s="35"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v>1281885.6000000001</v>
      </c>
      <c r="E4204" s="35">
        <v>1607906.28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/>
      <c r="S4204" s="48"/>
      <c r="T4204" s="19"/>
      <c r="U4204" s="19"/>
      <c r="V4204" s="47"/>
      <c r="W4204" s="48"/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v>691620.38</v>
      </c>
      <c r="E4205" s="35">
        <v>929376.16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/>
      <c r="S4205" s="48"/>
      <c r="T4205" s="19"/>
      <c r="U4205" s="19"/>
      <c r="V4205" s="47"/>
      <c r="W4205" s="48"/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v>1082347.6000000001</v>
      </c>
      <c r="E4206" s="35">
        <v>1255210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/>
      <c r="S4206" s="48"/>
      <c r="T4206" s="19"/>
      <c r="U4206" s="19"/>
      <c r="V4206" s="47"/>
      <c r="W4206" s="48"/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v>831037.18</v>
      </c>
      <c r="E4207" s="35">
        <v>659895.30000000005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/>
      <c r="S4207" s="48"/>
      <c r="T4207" s="19"/>
      <c r="U4207" s="19"/>
      <c r="V4207" s="47"/>
      <c r="W4207" s="48"/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v>1013019.24</v>
      </c>
      <c r="E4208" s="35">
        <v>890893.97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/>
      <c r="S4208" s="48"/>
      <c r="T4208" s="19"/>
      <c r="U4208" s="19"/>
      <c r="V4208" s="47"/>
      <c r="W4208" s="48"/>
      <c r="X4208" s="19"/>
      <c r="Y4208" s="19"/>
      <c r="Z4208" s="47"/>
      <c r="AA4208" s="48"/>
      <c r="AB4208" s="19"/>
      <c r="AC4208" s="19"/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v>850645.11</v>
      </c>
      <c r="E4209" s="35">
        <v>356460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/>
      <c r="S4209" s="48"/>
      <c r="T4209" s="19"/>
      <c r="U4209" s="19"/>
      <c r="V4209" s="47"/>
      <c r="W4209" s="48"/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v>0</v>
      </c>
      <c r="E4210" s="35"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v>0</v>
      </c>
      <c r="E4211" s="35"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v>0</v>
      </c>
      <c r="E4212" s="35"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v>0</v>
      </c>
      <c r="E4213" s="35"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v>173342.6</v>
      </c>
      <c r="E4214" s="35">
        <v>241226.35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/>
      <c r="S4214" s="48"/>
      <c r="T4214" s="19"/>
      <c r="U4214" s="19"/>
      <c r="V4214" s="47"/>
      <c r="W4214" s="48"/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v>0</v>
      </c>
      <c r="E4215" s="35"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v>0</v>
      </c>
      <c r="E4216" s="35"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v>225690</v>
      </c>
      <c r="E4217" s="35">
        <v>242352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/>
      <c r="S4217" s="48"/>
      <c r="T4217" s="19"/>
      <c r="U4217" s="19"/>
      <c r="V4217" s="47"/>
      <c r="W4217" s="48"/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v>0</v>
      </c>
      <c r="E4218" s="35"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v>0</v>
      </c>
      <c r="E4219" s="35"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v>0</v>
      </c>
      <c r="E4220" s="35"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v>421400</v>
      </c>
      <c r="E4221" s="35"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/>
      <c r="S4221" s="50"/>
      <c r="T4221" s="22"/>
      <c r="U4221" s="22"/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v>0</v>
      </c>
      <c r="E4222" s="35">
        <v>295908.5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/>
      <c r="S4222" s="48"/>
      <c r="T4222" s="19"/>
      <c r="U4222" s="19"/>
      <c r="V4222" s="47"/>
      <c r="W4222" s="48"/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v>35294.5</v>
      </c>
      <c r="E4223" s="35">
        <v>0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/>
      <c r="S4223" s="48"/>
      <c r="T4223" s="19"/>
      <c r="U4223" s="19"/>
      <c r="V4223" s="47"/>
      <c r="W4223" s="48"/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v>7790</v>
      </c>
      <c r="E4224" s="35">
        <v>0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/>
      <c r="S4224" s="48"/>
      <c r="T4224" s="19"/>
      <c r="U4224" s="19"/>
      <c r="V4224" s="47"/>
      <c r="W4224" s="48"/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v>0</v>
      </c>
      <c r="E4225" s="35"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v>0</v>
      </c>
      <c r="E4226" s="35"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/>
      <c r="S4226" s="50"/>
      <c r="T4226" s="22"/>
      <c r="U4226" s="22"/>
      <c r="V4226" s="49"/>
      <c r="W4226" s="50"/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v>0</v>
      </c>
      <c r="E4227" s="35"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v>870</v>
      </c>
      <c r="E4228" s="35">
        <v>1330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/>
      <c r="S4228" s="50"/>
      <c r="T4228" s="22"/>
      <c r="U4228" s="22"/>
      <c r="V4228" s="49"/>
      <c r="W4228" s="50"/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v>0</v>
      </c>
      <c r="E4229" s="35"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v>0</v>
      </c>
      <c r="E4230" s="35"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v>0</v>
      </c>
      <c r="E4231" s="35"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v>0</v>
      </c>
      <c r="E4232" s="35"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v>0</v>
      </c>
      <c r="E4233" s="35"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v>0</v>
      </c>
      <c r="E4234" s="35"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v>0</v>
      </c>
      <c r="E4235" s="35"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v>500320</v>
      </c>
      <c r="E4236" s="35">
        <v>1279863.58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/>
      <c r="S4236" s="50"/>
      <c r="T4236" s="22"/>
      <c r="U4236" s="22"/>
      <c r="V4236" s="49"/>
      <c r="W4236" s="50"/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v>0</v>
      </c>
      <c r="E4237" s="35"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v>0</v>
      </c>
      <c r="E4238" s="35"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v>0</v>
      </c>
      <c r="E4239" s="35"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v>0</v>
      </c>
      <c r="E4240" s="35"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v>250000</v>
      </c>
      <c r="E4241" s="35">
        <v>250000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/>
      <c r="S4241" s="50"/>
      <c r="T4241" s="22"/>
      <c r="U4241" s="22"/>
      <c r="V4241" s="49"/>
      <c r="W4241" s="50"/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v>2331180</v>
      </c>
      <c r="E4242" s="35">
        <v>2437813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/>
      <c r="S4242" s="48"/>
      <c r="T4242" s="19"/>
      <c r="U4242" s="19"/>
      <c r="V4242" s="47"/>
      <c r="W4242" s="48"/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v>49330</v>
      </c>
      <c r="E4243" s="35">
        <v>49420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/>
      <c r="S4243" s="48"/>
      <c r="T4243" s="19"/>
      <c r="U4243" s="19"/>
      <c r="V4243" s="47"/>
      <c r="W4243" s="48"/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v>0</v>
      </c>
      <c r="E4244" s="35"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v>0</v>
      </c>
      <c r="E4245" s="35"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v>896900</v>
      </c>
      <c r="E4246" s="35">
        <v>874900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/>
      <c r="S4246" s="48"/>
      <c r="T4246" s="19"/>
      <c r="U4246" s="19"/>
      <c r="V4246" s="47"/>
      <c r="W4246" s="48"/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v>0</v>
      </c>
      <c r="E4247" s="35"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v>615176.50000000012</v>
      </c>
      <c r="E4248" s="35">
        <v>454879.71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/>
      <c r="S4248" s="48"/>
      <c r="T4248" s="19"/>
      <c r="U4248" s="19"/>
      <c r="V4248" s="47"/>
      <c r="W4248" s="48"/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v>0</v>
      </c>
      <c r="E4249" s="35"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v>0</v>
      </c>
      <c r="E4250" s="35"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v>0</v>
      </c>
      <c r="E4251" s="35">
        <v>4848.07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/>
      <c r="S4251" s="48"/>
      <c r="T4251" s="19"/>
      <c r="U4251" s="19"/>
      <c r="V4251" s="47"/>
      <c r="W4251" s="48"/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v>0</v>
      </c>
      <c r="E4252" s="35"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v>0</v>
      </c>
      <c r="E4253" s="35"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v>0</v>
      </c>
      <c r="E4254" s="35"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v>0</v>
      </c>
      <c r="E4255" s="35"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v>0</v>
      </c>
      <c r="E4256" s="35">
        <v>10966.75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/>
      <c r="S4256" s="50"/>
      <c r="T4256" s="22"/>
      <c r="U4256" s="22"/>
      <c r="V4256" s="49"/>
      <c r="W4256" s="50"/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v>7069013.1800000006</v>
      </c>
      <c r="E4257" s="35">
        <v>7060377.1800000006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/>
      <c r="S4257" s="48"/>
      <c r="T4257" s="19"/>
      <c r="U4257" s="19"/>
      <c r="V4257" s="47"/>
      <c r="W4257" s="48"/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v>0</v>
      </c>
      <c r="E4258" s="35"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v>58930.819999999992</v>
      </c>
      <c r="E4259" s="35">
        <v>58486.61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/>
      <c r="S4259" s="48"/>
      <c r="T4259" s="19"/>
      <c r="U4259" s="19"/>
      <c r="V4259" s="47"/>
      <c r="W4259" s="48"/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v>0</v>
      </c>
      <c r="E4260" s="35"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v>0</v>
      </c>
      <c r="E4261" s="35"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v>240010</v>
      </c>
      <c r="E4262" s="35">
        <v>317150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/>
      <c r="S4262" s="48"/>
      <c r="T4262" s="19"/>
      <c r="U4262" s="19"/>
      <c r="V4262" s="47"/>
      <c r="W4262" s="48"/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v>250000</v>
      </c>
      <c r="E4263" s="35">
        <v>250000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/>
      <c r="W4263" s="50"/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v>300000</v>
      </c>
      <c r="E4264" s="35">
        <v>0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/>
      <c r="S4264" s="50"/>
      <c r="T4264" s="22"/>
      <c r="U4264" s="22"/>
      <c r="V4264" s="49"/>
      <c r="W4264" s="50"/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v>114593.35999999999</v>
      </c>
      <c r="E4265" s="35"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/>
      <c r="S4265" s="48"/>
      <c r="T4265" s="19"/>
      <c r="U4265" s="19"/>
      <c r="V4265" s="47"/>
      <c r="W4265" s="48"/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v>507738</v>
      </c>
      <c r="E4266" s="35"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/>
      <c r="S4266" s="48"/>
      <c r="T4266" s="19"/>
      <c r="U4266" s="19"/>
      <c r="V4266" s="47"/>
      <c r="W4266" s="48"/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v>324586.71000000002</v>
      </c>
      <c r="E4267" s="35"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v>0</v>
      </c>
      <c r="E4268" s="35"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v>0</v>
      </c>
      <c r="E4269" s="35"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v>490</v>
      </c>
      <c r="E4270" s="35">
        <v>490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v>676</v>
      </c>
      <c r="E4271" s="35">
        <v>676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v>206</v>
      </c>
      <c r="E4272" s="35">
        <v>206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v>0</v>
      </c>
      <c r="E4273" s="35"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v>0</v>
      </c>
      <c r="E4274" s="35"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v>0</v>
      </c>
      <c r="E4275" s="35"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v>7125</v>
      </c>
      <c r="E4276" s="35">
        <v>7625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/>
      <c r="S4276" s="48"/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v>0</v>
      </c>
      <c r="E4277" s="35"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v>0</v>
      </c>
      <c r="E4278" s="35"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v>0</v>
      </c>
      <c r="E4279" s="35"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v>0</v>
      </c>
      <c r="E4280" s="35"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v>0</v>
      </c>
      <c r="E4281" s="35"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v>0</v>
      </c>
      <c r="E4282" s="35"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v>0</v>
      </c>
      <c r="E4283" s="35"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v>0</v>
      </c>
      <c r="E4284" s="35"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v>0</v>
      </c>
      <c r="E4285" s="35"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v>0</v>
      </c>
      <c r="E4286" s="35"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v>0</v>
      </c>
      <c r="E4287" s="35"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v>0</v>
      </c>
      <c r="E4288" s="35"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v>0</v>
      </c>
      <c r="E4289" s="35"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v>0</v>
      </c>
      <c r="E4290" s="35"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v>118255</v>
      </c>
      <c r="E4291" s="35"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/>
      <c r="S4291" s="48"/>
      <c r="T4291" s="19"/>
      <c r="U4291" s="19"/>
      <c r="V4291" s="47"/>
      <c r="W4291" s="48"/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v>7625.5</v>
      </c>
      <c r="E4292" s="35">
        <v>58903.99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/>
      <c r="S4292" s="48"/>
      <c r="T4292" s="19"/>
      <c r="U4292" s="19"/>
      <c r="V4292" s="47"/>
      <c r="W4292" s="48"/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v>0</v>
      </c>
      <c r="E4293" s="35"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v>0</v>
      </c>
      <c r="E4294" s="35"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/>
      <c r="S4294" s="48"/>
      <c r="T4294" s="19"/>
      <c r="U4294" s="19"/>
      <c r="V4294" s="47"/>
      <c r="W4294" s="48"/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v>0</v>
      </c>
      <c r="E4295" s="35"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v>0</v>
      </c>
      <c r="E4296" s="35"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v>0</v>
      </c>
      <c r="E4297" s="35"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v>0</v>
      </c>
      <c r="E4298" s="35"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v>0</v>
      </c>
      <c r="E4299" s="35"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v>0</v>
      </c>
      <c r="E4300" s="35"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v>0</v>
      </c>
      <c r="E4301" s="35">
        <v>6472.24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/>
      <c r="S4301" s="50"/>
      <c r="T4301" s="22"/>
      <c r="U4301" s="22"/>
      <c r="V4301" s="49"/>
      <c r="W4301" s="50"/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v>0</v>
      </c>
      <c r="E4302" s="35"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v>0</v>
      </c>
      <c r="E4303" s="35"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v>0</v>
      </c>
      <c r="E4304" s="35"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v>0</v>
      </c>
      <c r="E4305" s="35"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v>0</v>
      </c>
      <c r="E4306" s="35"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v>0</v>
      </c>
      <c r="E4307" s="35"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v>0</v>
      </c>
      <c r="E4308" s="35"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v>0</v>
      </c>
      <c r="E4309" s="35"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v>0</v>
      </c>
      <c r="E4310" s="35"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v>0</v>
      </c>
      <c r="E4311" s="35"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v>0</v>
      </c>
      <c r="E4312" s="35"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v>0</v>
      </c>
      <c r="E4313" s="35">
        <v>3350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/>
      <c r="S4313" s="48"/>
      <c r="T4313" s="19"/>
      <c r="U4313" s="19"/>
      <c r="V4313" s="47"/>
      <c r="W4313" s="48"/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v>0</v>
      </c>
      <c r="E4314" s="35">
        <v>25200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/>
      <c r="S4314" s="48"/>
      <c r="T4314" s="19"/>
      <c r="U4314" s="19"/>
      <c r="V4314" s="47"/>
      <c r="W4314" s="48"/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v>0</v>
      </c>
      <c r="E4315" s="35">
        <v>625711.14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/>
      <c r="S4315" s="48"/>
      <c r="T4315" s="19"/>
      <c r="U4315" s="19"/>
      <c r="V4315" s="47"/>
      <c r="W4315" s="48"/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v>0</v>
      </c>
      <c r="E4316" s="35"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v>0</v>
      </c>
      <c r="E4317" s="35">
        <v>0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/>
      <c r="U4317" s="19"/>
      <c r="V4317" s="47"/>
      <c r="W4317" s="48"/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v>1740</v>
      </c>
      <c r="E4318" s="35">
        <v>349941.5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/>
      <c r="S4318" s="48"/>
      <c r="T4318" s="19"/>
      <c r="U4318" s="19"/>
      <c r="V4318" s="47"/>
      <c r="W4318" s="48"/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v>0</v>
      </c>
      <c r="E4319" s="35">
        <v>215180.5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/>
      <c r="S4319" s="48"/>
      <c r="T4319" s="19"/>
      <c r="U4319" s="19"/>
      <c r="V4319" s="47"/>
      <c r="W4319" s="48"/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v>0</v>
      </c>
      <c r="E4320" s="35"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v>0</v>
      </c>
      <c r="E4321" s="35"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v>0</v>
      </c>
      <c r="E4322" s="35"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v>0</v>
      </c>
      <c r="E4323" s="35"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v>1900</v>
      </c>
      <c r="E4324" s="35">
        <v>689880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/>
      <c r="S4324" s="48"/>
      <c r="T4324" s="19"/>
      <c r="U4324" s="19"/>
      <c r="V4324" s="47"/>
      <c r="W4324" s="48"/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v>0</v>
      </c>
      <c r="E4325" s="35">
        <v>189584.5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/>
      <c r="S4325" s="48"/>
      <c r="T4325" s="19"/>
      <c r="U4325" s="19"/>
      <c r="V4325" s="47"/>
      <c r="W4325" s="48"/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v>1679.59</v>
      </c>
      <c r="E4326" s="35"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/>
      <c r="S4326" s="48"/>
      <c r="T4326" s="19"/>
      <c r="U4326" s="19"/>
      <c r="V4326" s="47"/>
      <c r="W4326" s="48"/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v>0</v>
      </c>
      <c r="E4327" s="35">
        <v>23624.309999999998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/>
      <c r="S4327" s="48"/>
      <c r="T4327" s="19"/>
      <c r="U4327" s="19"/>
      <c r="V4327" s="47"/>
      <c r="W4327" s="48"/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v>0</v>
      </c>
      <c r="E4328" s="35">
        <v>48648.5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/>
      <c r="S4328" s="48"/>
      <c r="T4328" s="19"/>
      <c r="U4328" s="19"/>
      <c r="V4328" s="47"/>
      <c r="W4328" s="48"/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v>0</v>
      </c>
      <c r="E4329" s="35">
        <v>61293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/>
      <c r="S4329" s="48"/>
      <c r="T4329" s="19"/>
      <c r="U4329" s="19"/>
      <c r="V4329" s="47"/>
      <c r="W4329" s="48"/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v>614</v>
      </c>
      <c r="E4330" s="35">
        <v>85936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/>
      <c r="S4330" s="48"/>
      <c r="T4330" s="19"/>
      <c r="U4330" s="19"/>
      <c r="V4330" s="47"/>
      <c r="W4330" s="48"/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v>0</v>
      </c>
      <c r="E4331" s="35">
        <v>32842.5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/>
      <c r="S4331" s="48"/>
      <c r="T4331" s="19"/>
      <c r="U4331" s="19"/>
      <c r="V4331" s="47"/>
      <c r="W4331" s="48"/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v>745.66</v>
      </c>
      <c r="E4332" s="35"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/>
      <c r="S4332" s="50"/>
      <c r="T4332" s="22"/>
      <c r="U4332" s="22"/>
      <c r="V4332" s="49"/>
      <c r="W4332" s="50"/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v>0</v>
      </c>
      <c r="E4333" s="35">
        <v>0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/>
      <c r="S4333" s="48"/>
      <c r="T4333" s="19"/>
      <c r="U4333" s="19"/>
      <c r="V4333" s="47"/>
      <c r="W4333" s="48"/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v>0</v>
      </c>
      <c r="E4334" s="35"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v>0</v>
      </c>
      <c r="E4335" s="35"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v>0</v>
      </c>
      <c r="E4336" s="35"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v>0</v>
      </c>
      <c r="E4337" s="35"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v>17000</v>
      </c>
      <c r="E4338" s="35">
        <v>6886779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/>
      <c r="S4338" s="48"/>
      <c r="T4338" s="19"/>
      <c r="U4338" s="19"/>
      <c r="V4338" s="47"/>
      <c r="W4338" s="48"/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v>9190</v>
      </c>
      <c r="E4339" s="35">
        <v>2895467.5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/>
      <c r="S4339" s="48"/>
      <c r="T4339" s="19"/>
      <c r="U4339" s="19"/>
      <c r="V4339" s="47"/>
      <c r="W4339" s="48"/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v>0</v>
      </c>
      <c r="E4340" s="35">
        <v>3440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/>
      <c r="S4340" s="48"/>
      <c r="T4340" s="19"/>
      <c r="U4340" s="19"/>
      <c r="V4340" s="47"/>
      <c r="W4340" s="48"/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v>0</v>
      </c>
      <c r="E4341" s="35"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v>0</v>
      </c>
      <c r="E4342" s="35"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v>0</v>
      </c>
      <c r="E4343" s="35">
        <v>0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/>
      <c r="S4343" s="50"/>
      <c r="T4343" s="22"/>
      <c r="U4343" s="22"/>
      <c r="V4343" s="49"/>
      <c r="W4343" s="50"/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v>8059989</v>
      </c>
      <c r="E4344" s="35">
        <v>20847305.449999999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/>
      <c r="S4344" s="48"/>
      <c r="T4344" s="19"/>
      <c r="U4344" s="19"/>
      <c r="V4344" s="47"/>
      <c r="W4344" s="48"/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v>0</v>
      </c>
      <c r="E4345" s="35"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v>375676.2</v>
      </c>
      <c r="E4346" s="35">
        <v>5086057.97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/>
      <c r="S4346" s="48"/>
      <c r="T4346" s="19"/>
      <c r="U4346" s="19"/>
      <c r="V4346" s="47"/>
      <c r="W4346" s="48"/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v>0</v>
      </c>
      <c r="E4347" s="35">
        <v>13318.62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/>
      <c r="S4347" s="50"/>
      <c r="T4347" s="22"/>
      <c r="U4347" s="22"/>
      <c r="V4347" s="49"/>
      <c r="W4347" s="50"/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v>0</v>
      </c>
      <c r="E4348" s="35">
        <v>372129.2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/>
      <c r="S4348" s="48"/>
      <c r="T4348" s="19"/>
      <c r="U4348" s="19"/>
      <c r="V4348" s="47"/>
      <c r="W4348" s="48"/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v>0</v>
      </c>
      <c r="E4349" s="35">
        <v>153850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/>
      <c r="S4349" s="50"/>
      <c r="T4349" s="22"/>
      <c r="U4349" s="22"/>
      <c r="V4349" s="49"/>
      <c r="W4349" s="50"/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v>0</v>
      </c>
      <c r="E4350" s="35"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v>98332.23</v>
      </c>
      <c r="E4351" s="35"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/>
      <c r="S4351" s="48"/>
      <c r="T4351" s="19"/>
      <c r="U4351" s="19"/>
      <c r="V4351" s="47"/>
      <c r="W4351" s="48"/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v>0</v>
      </c>
      <c r="E4352" s="35">
        <v>48622.8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/>
      <c r="S4352" s="48"/>
      <c r="T4352" s="19"/>
      <c r="U4352" s="19"/>
      <c r="V4352" s="47"/>
      <c r="W4352" s="48"/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v>0</v>
      </c>
      <c r="E4353" s="35"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v>0</v>
      </c>
      <c r="E4354" s="35"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v>0</v>
      </c>
      <c r="E4355" s="35">
        <v>375676.2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/>
      <c r="S4355" s="48"/>
      <c r="T4355" s="19"/>
      <c r="U4355" s="19"/>
      <c r="V4355" s="47"/>
      <c r="W4355" s="48"/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v>0</v>
      </c>
      <c r="E4356" s="35"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v>0</v>
      </c>
      <c r="E4357" s="35">
        <v>1000000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/>
      <c r="S4357" s="50"/>
      <c r="T4357" s="22"/>
      <c r="U4357" s="22"/>
      <c r="V4357" s="49"/>
      <c r="W4357" s="50"/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v>0</v>
      </c>
      <c r="E4358" s="35">
        <v>59208.5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/>
      <c r="S4358" s="48"/>
      <c r="T4358" s="19"/>
      <c r="U4358" s="19"/>
      <c r="V4358" s="47"/>
      <c r="W4358" s="48"/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v>0</v>
      </c>
      <c r="E4359" s="35">
        <v>9190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/>
      <c r="S4359" s="48"/>
      <c r="T4359" s="19"/>
      <c r="U4359" s="19"/>
      <c r="V4359" s="47"/>
      <c r="W4359" s="48"/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v>0</v>
      </c>
      <c r="E4360" s="35"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v>0</v>
      </c>
      <c r="E4361" s="35"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v>0</v>
      </c>
      <c r="E4362" s="35"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/>
      <c r="S4362" s="50"/>
      <c r="T4362" s="22"/>
      <c r="U4362" s="22"/>
      <c r="V4362" s="49"/>
      <c r="W4362" s="50"/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v>0</v>
      </c>
      <c r="E4363" s="35"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v>0</v>
      </c>
      <c r="E4364" s="35"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v>594.79999999999995</v>
      </c>
      <c r="E4365" s="35"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/>
      <c r="S4365" s="50"/>
      <c r="T4365" s="22"/>
      <c r="U4365" s="22"/>
      <c r="V4365" s="49"/>
      <c r="W4365" s="50"/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v>0</v>
      </c>
      <c r="E4366" s="35"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v>0</v>
      </c>
      <c r="E4367" s="35"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v>11106045</v>
      </c>
      <c r="E4368" s="35"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/>
      <c r="S4368" s="48"/>
      <c r="T4368" s="19"/>
      <c r="U4368" s="19"/>
      <c r="V4368" s="47"/>
      <c r="W4368" s="48"/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v>631965.12</v>
      </c>
      <c r="E4369" s="35">
        <v>0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/>
      <c r="S4369" s="48"/>
      <c r="T4369" s="19"/>
      <c r="U4369" s="19"/>
      <c r="V4369" s="47"/>
      <c r="W4369" s="48"/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v>2016903.31</v>
      </c>
      <c r="E4370" s="35"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/>
      <c r="S4370" s="48"/>
      <c r="T4370" s="19"/>
      <c r="U4370" s="19"/>
      <c r="V4370" s="47"/>
      <c r="W4370" s="48"/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v>0</v>
      </c>
      <c r="E4371" s="35"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v>0</v>
      </c>
      <c r="E4372" s="35">
        <v>273275.5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/>
      <c r="S4372" s="48"/>
      <c r="T4372" s="19"/>
      <c r="U4372" s="19"/>
      <c r="V4372" s="47"/>
      <c r="W4372" s="48"/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v>0</v>
      </c>
      <c r="E4373" s="35">
        <v>120948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/>
      <c r="S4373" s="48"/>
      <c r="T4373" s="19"/>
      <c r="U4373" s="19"/>
      <c r="V4373" s="47"/>
      <c r="W4373" s="48"/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v>0</v>
      </c>
      <c r="E4374" s="35"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/>
      <c r="S4374" s="50"/>
      <c r="T4374" s="22"/>
      <c r="U4374" s="22"/>
      <c r="V4374" s="49"/>
      <c r="W4374" s="50"/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v>0</v>
      </c>
      <c r="E4375" s="35"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v>0</v>
      </c>
      <c r="E4376" s="35">
        <v>49019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/>
      <c r="S4376" s="48"/>
      <c r="T4376" s="19"/>
      <c r="U4376" s="19"/>
      <c r="V4376" s="47"/>
      <c r="W4376" s="48"/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v>0</v>
      </c>
      <c r="E4377" s="35">
        <v>5096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/>
      <c r="S4377" s="48"/>
      <c r="T4377" s="19"/>
      <c r="U4377" s="19"/>
      <c r="V4377" s="47"/>
      <c r="W4377" s="48"/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v>0</v>
      </c>
      <c r="E4378" s="35"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v>0</v>
      </c>
      <c r="E4379" s="35"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v>183140.66999999998</v>
      </c>
      <c r="E4380" s="35"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/>
      <c r="S4380" s="48"/>
      <c r="T4380" s="19"/>
      <c r="U4380" s="19"/>
      <c r="V4380" s="47"/>
      <c r="W4380" s="48"/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v>92490.539999999979</v>
      </c>
      <c r="E4381" s="35"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/>
      <c r="S4381" s="48"/>
      <c r="T4381" s="19"/>
      <c r="U4381" s="19"/>
      <c r="V4381" s="47"/>
      <c r="W4381" s="48"/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v>24422.07</v>
      </c>
      <c r="E4382" s="35"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/>
      <c r="S4382" s="50"/>
      <c r="T4382" s="22"/>
      <c r="U4382" s="22"/>
      <c r="V4382" s="49"/>
      <c r="W4382" s="50"/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v>0</v>
      </c>
      <c r="E4383" s="35">
        <v>422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/>
      <c r="S4383" s="50"/>
      <c r="T4383" s="22"/>
      <c r="U4383" s="22"/>
      <c r="V4383" s="49"/>
      <c r="W4383" s="50"/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v>0</v>
      </c>
      <c r="E4384" s="35"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v>0</v>
      </c>
      <c r="E4385" s="35"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v>0</v>
      </c>
      <c r="E4386" s="35"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v>0</v>
      </c>
      <c r="E4387" s="35"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v>0</v>
      </c>
      <c r="E4388" s="35"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v>0</v>
      </c>
      <c r="E4389" s="35"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v>0</v>
      </c>
      <c r="E4390" s="35"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v>0</v>
      </c>
      <c r="E4391" s="35"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v>0</v>
      </c>
      <c r="E4392" s="35"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v>0</v>
      </c>
      <c r="E4393" s="35"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v>0</v>
      </c>
      <c r="E4394" s="35"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v>0</v>
      </c>
      <c r="E4395" s="35"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v>0</v>
      </c>
      <c r="E4396" s="35"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v>0</v>
      </c>
      <c r="E4397" s="35"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v>0</v>
      </c>
      <c r="E4398" s="35"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v>0</v>
      </c>
      <c r="E4399" s="35"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v>0</v>
      </c>
      <c r="E4400" s="35"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v>0</v>
      </c>
      <c r="E4401" s="35"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v>0</v>
      </c>
      <c r="E4402" s="35"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v>0</v>
      </c>
      <c r="E4403" s="35"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v>0</v>
      </c>
      <c r="E4404" s="35"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v>0</v>
      </c>
      <c r="E4405" s="35"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v>0</v>
      </c>
      <c r="E4406" s="35"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v>0</v>
      </c>
      <c r="E4407" s="35"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v>0</v>
      </c>
      <c r="E4408" s="35"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v>0</v>
      </c>
      <c r="E4409" s="35"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v>0</v>
      </c>
      <c r="E4410" s="35"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v>0</v>
      </c>
      <c r="E4411" s="35"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v>0</v>
      </c>
      <c r="E4412" s="35"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v>0</v>
      </c>
      <c r="E4413" s="35"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v>0</v>
      </c>
      <c r="E4414" s="35"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v>0</v>
      </c>
      <c r="E4415" s="35"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v>0</v>
      </c>
      <c r="E4416" s="35"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v>0</v>
      </c>
      <c r="E4417" s="35"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v>0</v>
      </c>
      <c r="E4418" s="35">
        <v>7018491.6900000004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/>
      <c r="S4418" s="50"/>
      <c r="T4418" s="22"/>
      <c r="U4418" s="22"/>
      <c r="V4418" s="49"/>
      <c r="W4418" s="50"/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v>0</v>
      </c>
      <c r="E4419" s="35"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v>0</v>
      </c>
      <c r="E4420" s="35"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v>0</v>
      </c>
      <c r="E4421" s="35">
        <v>0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/>
      <c r="S4421" s="50"/>
      <c r="T4421" s="22"/>
      <c r="U4421" s="22"/>
      <c r="V4421" s="49"/>
      <c r="W4421" s="50"/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v>0</v>
      </c>
      <c r="E4422" s="35"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v>0</v>
      </c>
      <c r="E4423" s="35"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v>0</v>
      </c>
      <c r="E4424" s="35"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v>0</v>
      </c>
      <c r="E4425" s="35">
        <v>8333522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/>
      <c r="S4425" s="48"/>
      <c r="T4425" s="19"/>
      <c r="U4425" s="19"/>
      <c r="V4425" s="47"/>
      <c r="W4425" s="48"/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v>0</v>
      </c>
      <c r="E4426" s="35"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v>0</v>
      </c>
      <c r="E4427" s="35"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v>0</v>
      </c>
      <c r="E4428" s="35"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v>0</v>
      </c>
      <c r="E4429" s="35"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v>71850</v>
      </c>
      <c r="E4430" s="35">
        <v>304688.59999999998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/>
      <c r="S4430" s="48"/>
      <c r="T4430" s="19"/>
      <c r="U4430" s="19"/>
      <c r="V4430" s="47"/>
      <c r="W4430" s="48"/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v>0</v>
      </c>
      <c r="E4431" s="35"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v>0</v>
      </c>
      <c r="E4432" s="35"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v>0</v>
      </c>
      <c r="E4433" s="35"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v>0</v>
      </c>
      <c r="E4434" s="35"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v>0</v>
      </c>
      <c r="E4435" s="35"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v>0</v>
      </c>
      <c r="E4436" s="35"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v>0</v>
      </c>
      <c r="E4437" s="35"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v>0</v>
      </c>
      <c r="E4438" s="35"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v>0</v>
      </c>
      <c r="E4439" s="35"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v>0</v>
      </c>
      <c r="E4440" s="35"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v>0</v>
      </c>
      <c r="E4441" s="35"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v>0</v>
      </c>
      <c r="E4442" s="35">
        <v>41100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/>
      <c r="S4442" s="50"/>
      <c r="T4442" s="22"/>
      <c r="U4442" s="22"/>
      <c r="V4442" s="49"/>
      <c r="W4442" s="50"/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v>0</v>
      </c>
      <c r="E4443" s="35"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v>0</v>
      </c>
      <c r="E4444" s="35"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v>0</v>
      </c>
      <c r="E4445" s="35"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v>0</v>
      </c>
      <c r="E4446" s="35"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v>0</v>
      </c>
      <c r="E4447" s="35"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v>0</v>
      </c>
      <c r="E4448" s="35"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v>0</v>
      </c>
      <c r="E4449" s="35"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v>0</v>
      </c>
      <c r="E4450" s="35"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v>0</v>
      </c>
      <c r="E4451" s="35"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v>0</v>
      </c>
      <c r="E4452" s="35">
        <v>1504153.58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/>
      <c r="S4452" s="50"/>
      <c r="T4452" s="22"/>
      <c r="U4452" s="22"/>
      <c r="V4452" s="49"/>
      <c r="W4452" s="50"/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v>0</v>
      </c>
      <c r="E4453" s="35">
        <v>23950.79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/>
      <c r="S4453" s="50"/>
      <c r="T4453" s="22"/>
      <c r="U4453" s="22"/>
      <c r="V4453" s="49"/>
      <c r="W4453" s="50"/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v>0</v>
      </c>
      <c r="E4454" s="35"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v>0</v>
      </c>
      <c r="E4455" s="35">
        <v>127160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/>
      <c r="S4455" s="48"/>
      <c r="T4455" s="19"/>
      <c r="U4455" s="19"/>
      <c r="V4455" s="47"/>
      <c r="W4455" s="48"/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v>0</v>
      </c>
      <c r="E4456" s="35">
        <v>144311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/>
      <c r="S4456" s="48"/>
      <c r="T4456" s="19"/>
      <c r="U4456" s="19"/>
      <c r="V4456" s="47"/>
      <c r="W4456" s="48"/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v>6776472</v>
      </c>
      <c r="E4457" s="35"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/>
      <c r="S4457" s="48"/>
      <c r="T4457" s="19"/>
      <c r="U4457" s="19"/>
      <c r="V4457" s="47"/>
      <c r="W4457" s="48"/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v>413600</v>
      </c>
      <c r="E4458" s="35"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/>
      <c r="S4458" s="48"/>
      <c r="T4458" s="19"/>
      <c r="U4458" s="19"/>
      <c r="V4458" s="47"/>
      <c r="W4458" s="48"/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v>0</v>
      </c>
      <c r="E4459" s="35"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v>451500</v>
      </c>
      <c r="E4460" s="35"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/>
      <c r="S4460" s="48"/>
      <c r="T4460" s="19"/>
      <c r="U4460" s="19"/>
      <c r="V4460" s="47"/>
      <c r="W4460" s="48"/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v>0</v>
      </c>
      <c r="E4461" s="35"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v>0</v>
      </c>
      <c r="E4462" s="35"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v>0</v>
      </c>
      <c r="E4463" s="35"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v>0</v>
      </c>
      <c r="E4464" s="35"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v>0</v>
      </c>
      <c r="E4465" s="35"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v>0</v>
      </c>
      <c r="E4466" s="35"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v>0</v>
      </c>
      <c r="E4467" s="35"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v>0</v>
      </c>
      <c r="E4468" s="35"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v>844858.68</v>
      </c>
      <c r="E4469" s="35"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/>
      <c r="S4469" s="48"/>
      <c r="T4469" s="19"/>
      <c r="U4469" s="19"/>
      <c r="V4469" s="47"/>
      <c r="W4469" s="48"/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v>0</v>
      </c>
      <c r="E4470" s="35"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v>1022245.25</v>
      </c>
      <c r="E4471" s="35"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/>
      <c r="S4471" s="48"/>
      <c r="T4471" s="19"/>
      <c r="U4471" s="19"/>
      <c r="V4471" s="47"/>
      <c r="W4471" s="48"/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v>678711.05</v>
      </c>
      <c r="E4472" s="35"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/>
      <c r="S4472" s="48"/>
      <c r="T4472" s="19"/>
      <c r="U4472" s="19"/>
      <c r="V4472" s="47"/>
      <c r="W4472" s="48"/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v>0</v>
      </c>
      <c r="E4473" s="35">
        <v>0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v>0</v>
      </c>
      <c r="E4474" s="35">
        <v>0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v>155400</v>
      </c>
      <c r="E4475" s="35"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/>
      <c r="S4475" s="50"/>
      <c r="T4475" s="22"/>
      <c r="U4475" s="22"/>
      <c r="V4475" s="49"/>
      <c r="W4475" s="50"/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v>444050</v>
      </c>
      <c r="E4476" s="35"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/>
      <c r="S4476" s="48"/>
      <c r="T4476" s="19"/>
      <c r="U4476" s="19"/>
      <c r="V4476" s="47"/>
      <c r="W4476" s="48"/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v>53900</v>
      </c>
      <c r="E4477" s="35"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/>
      <c r="S4477" s="50"/>
      <c r="T4477" s="22"/>
      <c r="U4477" s="22"/>
      <c r="V4477" s="49"/>
      <c r="W4477" s="50"/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v>0</v>
      </c>
      <c r="E4478" s="35"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v>0</v>
      </c>
      <c r="E4479" s="35"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v>0</v>
      </c>
      <c r="E4480" s="35"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v>5000</v>
      </c>
      <c r="E4481" s="35"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/>
      <c r="S4481" s="50"/>
      <c r="T4481" s="22"/>
      <c r="U4481" s="22"/>
      <c r="V4481" s="49"/>
      <c r="W4481" s="50"/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v>0</v>
      </c>
      <c r="E4482" s="35"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v>33600</v>
      </c>
      <c r="E4483" s="35"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/>
      <c r="S4483" s="48"/>
      <c r="T4483" s="19"/>
      <c r="U4483" s="19"/>
      <c r="V4483" s="47"/>
      <c r="W4483" s="48"/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v>0</v>
      </c>
      <c r="E4484" s="35"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v>0</v>
      </c>
      <c r="E4485" s="35"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v>0</v>
      </c>
      <c r="E4486" s="35"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v>0</v>
      </c>
      <c r="E4487" s="35"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v>121875.44</v>
      </c>
      <c r="E4488" s="35"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/>
      <c r="S4488" s="48"/>
      <c r="T4488" s="19"/>
      <c r="U4488" s="19"/>
      <c r="V4488" s="47"/>
      <c r="W4488" s="48"/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v>182813.16000000003</v>
      </c>
      <c r="E4489" s="35"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/>
      <c r="S4489" s="48"/>
      <c r="T4489" s="19"/>
      <c r="U4489" s="19"/>
      <c r="V4489" s="47"/>
      <c r="W4489" s="48"/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v>0</v>
      </c>
      <c r="E4490" s="35"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v>19500</v>
      </c>
      <c r="E4491" s="35"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/>
      <c r="S4491" s="48"/>
      <c r="T4491" s="19"/>
      <c r="U4491" s="19"/>
      <c r="V4491" s="47"/>
      <c r="W4491" s="48"/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v>195512</v>
      </c>
      <c r="E4492" s="35">
        <v>0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/>
      <c r="S4492" s="48"/>
      <c r="T4492" s="19"/>
      <c r="U4492" s="19"/>
      <c r="V4492" s="47"/>
      <c r="W4492" s="48"/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v>0</v>
      </c>
      <c r="E4493" s="35"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v>0</v>
      </c>
      <c r="E4494" s="35"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v>436253.58</v>
      </c>
      <c r="E4495" s="35"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/>
      <c r="S4495" s="50"/>
      <c r="T4495" s="22"/>
      <c r="U4495" s="22"/>
      <c r="V4495" s="49"/>
      <c r="W4495" s="50"/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v>35000</v>
      </c>
      <c r="E4496" s="35"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/>
      <c r="S4496" s="48"/>
      <c r="T4496" s="19"/>
      <c r="U4496" s="19"/>
      <c r="V4496" s="47"/>
      <c r="W4496" s="48"/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v>0</v>
      </c>
      <c r="E4497" s="35"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v>0</v>
      </c>
      <c r="E4498" s="35"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v>2227800</v>
      </c>
      <c r="E4499" s="35">
        <v>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/>
      <c r="S4499" s="50"/>
      <c r="T4499" s="22"/>
      <c r="U4499" s="22"/>
      <c r="V4499" s="49"/>
      <c r="W4499" s="50"/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v>177000</v>
      </c>
      <c r="E4500" s="35">
        <v>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/>
      <c r="S4500" s="50"/>
      <c r="T4500" s="22"/>
      <c r="U4500" s="22"/>
      <c r="V4500" s="49"/>
      <c r="W4500" s="50"/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v>0</v>
      </c>
      <c r="E4501" s="35"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v>0</v>
      </c>
      <c r="E4502" s="35"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v>0</v>
      </c>
      <c r="E4503" s="35"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v>0</v>
      </c>
      <c r="E4504" s="35"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v>0</v>
      </c>
      <c r="E4505" s="35"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v>0</v>
      </c>
      <c r="E4506" s="35"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v>12400</v>
      </c>
      <c r="E4507" s="35"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/>
      <c r="S4507" s="50"/>
      <c r="T4507" s="22"/>
      <c r="U4507" s="22"/>
      <c r="V4507" s="49"/>
      <c r="W4507" s="50"/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v>0</v>
      </c>
      <c r="E4508" s="35"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v>0</v>
      </c>
      <c r="E4509" s="35"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v>33250</v>
      </c>
      <c r="E4510" s="35"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/>
      <c r="S4510" s="48"/>
      <c r="T4510" s="19"/>
      <c r="U4510" s="19"/>
      <c r="V4510" s="47"/>
      <c r="W4510" s="48"/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v>22060</v>
      </c>
      <c r="E4511" s="35"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/>
      <c r="S4511" s="48"/>
      <c r="T4511" s="19"/>
      <c r="U4511" s="19"/>
      <c r="V4511" s="47"/>
      <c r="W4511" s="48"/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v>0</v>
      </c>
      <c r="E4512" s="35"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v>0</v>
      </c>
      <c r="E4513" s="35"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v>0</v>
      </c>
      <c r="E4514" s="35"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v>0</v>
      </c>
      <c r="E4515" s="35"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v>0</v>
      </c>
      <c r="E4516" s="35"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v>0</v>
      </c>
      <c r="E4517" s="35"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v>0</v>
      </c>
      <c r="E4518" s="35"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v>0</v>
      </c>
      <c r="E4519" s="35"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v>0</v>
      </c>
      <c r="E4520" s="35"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v>0</v>
      </c>
      <c r="E4521" s="35"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v>0</v>
      </c>
      <c r="E4522" s="35"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v>0</v>
      </c>
      <c r="E4523" s="35"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v>0</v>
      </c>
      <c r="E4524" s="35"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v>0</v>
      </c>
      <c r="E4525" s="35"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v>3400</v>
      </c>
      <c r="E4526" s="35"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/>
      <c r="S4526" s="48"/>
      <c r="T4526" s="19"/>
      <c r="U4526" s="19"/>
      <c r="V4526" s="47"/>
      <c r="W4526" s="48"/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v>0</v>
      </c>
      <c r="E4527" s="35"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v>0</v>
      </c>
      <c r="E4528" s="35"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v>0</v>
      </c>
      <c r="E4529" s="35"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v>7280</v>
      </c>
      <c r="E4530" s="35"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/>
      <c r="S4530" s="50"/>
      <c r="T4530" s="22"/>
      <c r="U4530" s="22"/>
      <c r="V4530" s="49"/>
      <c r="W4530" s="50"/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v>0</v>
      </c>
      <c r="E4531" s="35"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v>6150</v>
      </c>
      <c r="E4532" s="35"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/>
      <c r="S4532" s="50"/>
      <c r="T4532" s="22"/>
      <c r="U4532" s="22"/>
      <c r="V4532" s="49"/>
      <c r="W4532" s="50"/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v>0</v>
      </c>
      <c r="E4533" s="35"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v>20644.400000000001</v>
      </c>
      <c r="E4534" s="35">
        <v>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/>
      <c r="S4534" s="50"/>
      <c r="T4534" s="22"/>
      <c r="U4534" s="22"/>
      <c r="V4534" s="49"/>
      <c r="W4534" s="50"/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v>90255.810000000012</v>
      </c>
      <c r="E4535" s="35"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/>
      <c r="S4535" s="48"/>
      <c r="T4535" s="19"/>
      <c r="U4535" s="19"/>
      <c r="V4535" s="47"/>
      <c r="W4535" s="48"/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v>25600</v>
      </c>
      <c r="E4536" s="35"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/>
      <c r="S4536" s="50"/>
      <c r="T4536" s="22"/>
      <c r="U4536" s="22"/>
      <c r="V4536" s="49"/>
      <c r="W4536" s="50"/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v>18938</v>
      </c>
      <c r="E4537" s="35"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/>
      <c r="S4537" s="48"/>
      <c r="T4537" s="19"/>
      <c r="U4537" s="19"/>
      <c r="V4537" s="47"/>
      <c r="W4537" s="48"/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v>0</v>
      </c>
      <c r="E4538" s="35"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v>113615</v>
      </c>
      <c r="E4539" s="35"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/>
      <c r="S4539" s="48"/>
      <c r="T4539" s="19"/>
      <c r="U4539" s="19"/>
      <c r="V4539" s="47"/>
      <c r="W4539" s="48"/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v>130942.29</v>
      </c>
      <c r="E4540" s="35"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/>
      <c r="S4540" s="48"/>
      <c r="T4540" s="19"/>
      <c r="U4540" s="19"/>
      <c r="V4540" s="47"/>
      <c r="W4540" s="48"/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v>52870</v>
      </c>
      <c r="E4541" s="35"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/>
      <c r="S4541" s="48"/>
      <c r="T4541" s="19"/>
      <c r="U4541" s="19"/>
      <c r="V4541" s="47"/>
      <c r="W4541" s="48"/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v>34920</v>
      </c>
      <c r="E4542" s="35"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/>
      <c r="S4542" s="50"/>
      <c r="T4542" s="22"/>
      <c r="U4542" s="22"/>
      <c r="V4542" s="49"/>
      <c r="W4542" s="50"/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v>0</v>
      </c>
      <c r="E4543" s="35"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v>0</v>
      </c>
      <c r="E4544" s="35"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v>29100</v>
      </c>
      <c r="E4545" s="35"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/>
      <c r="S4545" s="50"/>
      <c r="T4545" s="22"/>
      <c r="U4545" s="22"/>
      <c r="V4545" s="49"/>
      <c r="W4545" s="50"/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v>20857.599999999999</v>
      </c>
      <c r="E4546" s="35"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/>
      <c r="S4546" s="48"/>
      <c r="T4546" s="19"/>
      <c r="U4546" s="19"/>
      <c r="V4546" s="47"/>
      <c r="W4546" s="48"/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v>0</v>
      </c>
      <c r="E4547" s="35"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v>0</v>
      </c>
      <c r="E4548" s="35"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v>36240</v>
      </c>
      <c r="E4549" s="35"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/>
      <c r="S4549" s="50"/>
      <c r="T4549" s="22"/>
      <c r="U4549" s="22"/>
      <c r="V4549" s="49"/>
      <c r="W4549" s="50"/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v>0</v>
      </c>
      <c r="E4550" s="35"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v>0</v>
      </c>
      <c r="E4551" s="35"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v>0</v>
      </c>
      <c r="E4552" s="35"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v>0</v>
      </c>
      <c r="E4553" s="35"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v>0</v>
      </c>
      <c r="E4554" s="35"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/>
      <c r="U4554" s="22"/>
      <c r="V4554" s="49"/>
      <c r="W4554" s="50"/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v>3020</v>
      </c>
      <c r="E4555" s="35"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/>
      <c r="S4555" s="50"/>
      <c r="T4555" s="22"/>
      <c r="U4555" s="22"/>
      <c r="V4555" s="49"/>
      <c r="W4555" s="50"/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v>0</v>
      </c>
      <c r="E4556" s="35"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v>82405</v>
      </c>
      <c r="E4557" s="35">
        <v>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/>
      <c r="S4557" s="48"/>
      <c r="T4557" s="19"/>
      <c r="U4557" s="19"/>
      <c r="V4557" s="47"/>
      <c r="W4557" s="48"/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v>0</v>
      </c>
      <c r="E4558" s="35"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v>127037</v>
      </c>
      <c r="E4559" s="35"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/>
      <c r="S4559" s="50"/>
      <c r="T4559" s="22"/>
      <c r="U4559" s="22"/>
      <c r="V4559" s="49"/>
      <c r="W4559" s="50"/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v>0</v>
      </c>
      <c r="E4560" s="35"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v>0</v>
      </c>
      <c r="E4561" s="35"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v>0</v>
      </c>
      <c r="E4562" s="35"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v>26356</v>
      </c>
      <c r="E4563" s="35">
        <v>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/>
      <c r="S4563" s="48"/>
      <c r="T4563" s="19"/>
      <c r="U4563" s="19"/>
      <c r="V4563" s="47"/>
      <c r="W4563" s="48"/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v>0</v>
      </c>
      <c r="E4564" s="35"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v>617535.66</v>
      </c>
      <c r="E4565" s="35">
        <v>40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/>
      <c r="S4565" s="48"/>
      <c r="T4565" s="19"/>
      <c r="U4565" s="19"/>
      <c r="V4565" s="47"/>
      <c r="W4565" s="48"/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v>278891.3</v>
      </c>
      <c r="E4566" s="35">
        <v>0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/>
      <c r="S4566" s="48"/>
      <c r="T4566" s="19"/>
      <c r="U4566" s="19"/>
      <c r="V4566" s="47"/>
      <c r="W4566" s="48"/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v>0</v>
      </c>
      <c r="E4567" s="35"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v>0</v>
      </c>
      <c r="E4568" s="35"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v>30</v>
      </c>
      <c r="E4569" s="35"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/>
      <c r="S4569" s="50"/>
      <c r="T4569" s="22"/>
      <c r="U4569" s="22"/>
      <c r="V4569" s="49"/>
      <c r="W4569" s="50"/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v>372441.71</v>
      </c>
      <c r="E4570" s="35">
        <v>10153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/>
      <c r="S4570" s="48"/>
      <c r="T4570" s="19"/>
      <c r="U4570" s="19"/>
      <c r="V4570" s="47"/>
      <c r="W4570" s="48"/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v>0</v>
      </c>
      <c r="E4571" s="35"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v>82438</v>
      </c>
      <c r="E4572" s="35"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/>
      <c r="S4572" s="48"/>
      <c r="T4572" s="19"/>
      <c r="U4572" s="19"/>
      <c r="V4572" s="47"/>
      <c r="W4572" s="48"/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v>0</v>
      </c>
      <c r="E4573" s="35"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v>0</v>
      </c>
      <c r="E4574" s="35"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/>
      <c r="S4574" s="48"/>
      <c r="T4574" s="19"/>
      <c r="U4574" s="19"/>
      <c r="V4574" s="47"/>
      <c r="W4574" s="48"/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v>28900</v>
      </c>
      <c r="E4575" s="35"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/>
      <c r="S4575" s="50"/>
      <c r="T4575" s="22"/>
      <c r="U4575" s="22"/>
      <c r="V4575" s="49"/>
      <c r="W4575" s="50"/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v>0</v>
      </c>
      <c r="E4576" s="35"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/>
      <c r="S4576" s="48"/>
      <c r="T4576" s="19"/>
      <c r="U4576" s="19"/>
      <c r="V4576" s="47"/>
      <c r="W4576" s="48"/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v>1969417.06</v>
      </c>
      <c r="E4577" s="35"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/>
      <c r="S4577" s="48"/>
      <c r="T4577" s="19"/>
      <c r="U4577" s="19"/>
      <c r="V4577" s="47"/>
      <c r="W4577" s="48"/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v>0</v>
      </c>
      <c r="E4578" s="35"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v>632432.81999999995</v>
      </c>
      <c r="E4579" s="35"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/>
      <c r="S4579" s="48"/>
      <c r="T4579" s="19"/>
      <c r="U4579" s="19"/>
      <c r="V4579" s="47"/>
      <c r="W4579" s="48"/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v>982437.35000000009</v>
      </c>
      <c r="E4580" s="35"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/>
      <c r="S4580" s="48"/>
      <c r="T4580" s="19"/>
      <c r="U4580" s="19"/>
      <c r="V4580" s="47"/>
      <c r="W4580" s="48"/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v>15120</v>
      </c>
      <c r="E4581" s="35"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/>
      <c r="S4581" s="48"/>
      <c r="T4581" s="19"/>
      <c r="U4581" s="19"/>
      <c r="V4581" s="47"/>
      <c r="W4581" s="48"/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v>0</v>
      </c>
      <c r="E4582" s="35"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v>229829.35</v>
      </c>
      <c r="E4583" s="35"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/>
      <c r="S4583" s="48"/>
      <c r="T4583" s="19"/>
      <c r="U4583" s="19"/>
      <c r="V4583" s="47"/>
      <c r="W4583" s="48"/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v>3920</v>
      </c>
      <c r="E4584" s="35"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/>
      <c r="S4584" s="50"/>
      <c r="T4584" s="22"/>
      <c r="U4584" s="22"/>
      <c r="V4584" s="49"/>
      <c r="W4584" s="50"/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v>72131.010000000009</v>
      </c>
      <c r="E4585" s="35"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/>
      <c r="S4585" s="50"/>
      <c r="T4585" s="22"/>
      <c r="U4585" s="22"/>
      <c r="V4585" s="49"/>
      <c r="W4585" s="50"/>
      <c r="X4585" s="22"/>
      <c r="Y4585" s="22"/>
      <c r="Z4585" s="49"/>
      <c r="AA4585" s="50"/>
      <c r="AB4585" s="22"/>
      <c r="AC4585" s="22"/>
      <c r="AD4585" s="52"/>
      <c r="AE4585" s="27"/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v>0</v>
      </c>
      <c r="E4586" s="35"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v>0</v>
      </c>
      <c r="E4587" s="35"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v>0</v>
      </c>
      <c r="E4588" s="35"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v>0</v>
      </c>
      <c r="E4589" s="35"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v>0</v>
      </c>
      <c r="E4590" s="35"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v>0</v>
      </c>
      <c r="E4591" s="35"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v>0</v>
      </c>
      <c r="E4592" s="35"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v>0</v>
      </c>
      <c r="E4593" s="35"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v>0</v>
      </c>
      <c r="E4594" s="35"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v>0</v>
      </c>
      <c r="E4595" s="35"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/>
      <c r="U4595" s="22"/>
      <c r="V4595" s="49"/>
      <c r="W4595" s="50"/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v>0</v>
      </c>
      <c r="E4596" s="35"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v>794534.63</v>
      </c>
      <c r="E4597" s="35">
        <v>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/>
      <c r="S4597" s="48"/>
      <c r="T4597" s="19"/>
      <c r="U4597" s="19"/>
      <c r="V4597" s="47"/>
      <c r="W4597" s="48"/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v>368945.16000000003</v>
      </c>
      <c r="E4598" s="35"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/>
      <c r="S4598" s="48"/>
      <c r="T4598" s="19"/>
      <c r="U4598" s="19"/>
      <c r="V4598" s="47"/>
      <c r="W4598" s="48"/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v>0</v>
      </c>
      <c r="E4599" s="35"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/>
      <c r="S4599" s="48"/>
      <c r="T4599" s="19"/>
      <c r="U4599" s="19"/>
      <c r="V4599" s="47"/>
      <c r="W4599" s="48"/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v>0</v>
      </c>
      <c r="E4600" s="35"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v>0</v>
      </c>
      <c r="E4601" s="35"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v>0</v>
      </c>
      <c r="E4602" s="35"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v>1330</v>
      </c>
      <c r="E4603" s="35"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/>
      <c r="S4603" s="50"/>
      <c r="T4603" s="22"/>
      <c r="U4603" s="22"/>
      <c r="V4603" s="49"/>
      <c r="W4603" s="50"/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v>2730510</v>
      </c>
      <c r="E4604" s="35"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/>
      <c r="S4604" s="48"/>
      <c r="T4604" s="19"/>
      <c r="U4604" s="19"/>
      <c r="V4604" s="47"/>
      <c r="W4604" s="48"/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v>539423</v>
      </c>
      <c r="E4605" s="35"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/>
      <c r="S4605" s="48"/>
      <c r="T4605" s="19"/>
      <c r="U4605" s="19"/>
      <c r="V4605" s="47"/>
      <c r="W4605" s="48"/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v>0</v>
      </c>
      <c r="E4606" s="35"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v>8000</v>
      </c>
      <c r="E4607" s="35"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/>
      <c r="S4607" s="50"/>
      <c r="T4607" s="22"/>
      <c r="U4607" s="22"/>
      <c r="V4607" s="49"/>
      <c r="W4607" s="50"/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v>0</v>
      </c>
      <c r="E4608" s="35"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v>100000</v>
      </c>
      <c r="E4609" s="35"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/>
      <c r="S4609" s="48"/>
      <c r="T4609" s="19"/>
      <c r="U4609" s="19"/>
      <c r="V4609" s="47"/>
      <c r="W4609" s="48"/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v>100000</v>
      </c>
      <c r="E4610" s="35"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/>
      <c r="S4610" s="48"/>
      <c r="T4610" s="19"/>
      <c r="U4610" s="19"/>
      <c r="V4610" s="47"/>
      <c r="W4610" s="48"/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v>50000</v>
      </c>
      <c r="E4611" s="35"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/>
      <c r="S4611" s="48"/>
      <c r="T4611" s="19"/>
      <c r="U4611" s="19"/>
      <c r="V4611" s="47"/>
      <c r="W4611" s="48"/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v>0</v>
      </c>
      <c r="E4612" s="35"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v>0</v>
      </c>
      <c r="E4613" s="35"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v>0</v>
      </c>
      <c r="E4614" s="35"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v>0</v>
      </c>
      <c r="E4615" s="35"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v>116618.6</v>
      </c>
      <c r="E4616" s="35"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/>
      <c r="S4616" s="50"/>
      <c r="T4616" s="22"/>
      <c r="U4616" s="22"/>
      <c r="V4616" s="49"/>
      <c r="W4616" s="50"/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v>0</v>
      </c>
      <c r="E4617" s="35"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v>0</v>
      </c>
      <c r="E4618" s="35"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v>54161.350000000006</v>
      </c>
      <c r="E4619" s="35"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/>
      <c r="S4619" s="50"/>
      <c r="T4619" s="22"/>
      <c r="U4619" s="22"/>
      <c r="V4619" s="49"/>
      <c r="W4619" s="50"/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v>5657.4</v>
      </c>
      <c r="E4620" s="35"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/>
      <c r="S4620" s="50"/>
      <c r="T4620" s="22"/>
      <c r="U4620" s="22"/>
      <c r="V4620" s="49"/>
      <c r="W4620" s="50"/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v>0</v>
      </c>
      <c r="E4621" s="35"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v>0</v>
      </c>
      <c r="E4622" s="35"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v>0</v>
      </c>
      <c r="E4623" s="35"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v>0</v>
      </c>
      <c r="E4624" s="35"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v>0</v>
      </c>
      <c r="E4625" s="35"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v>0</v>
      </c>
      <c r="E4626" s="35"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v>1734.95</v>
      </c>
      <c r="E4627" s="35"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/>
      <c r="S4627" s="50"/>
      <c r="T4627" s="22"/>
      <c r="U4627" s="22"/>
      <c r="V4627" s="49"/>
      <c r="W4627" s="50"/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v>0</v>
      </c>
      <c r="E4628" s="35"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v>0</v>
      </c>
      <c r="E4629" s="35"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v>0</v>
      </c>
      <c r="E4630" s="35"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v>0</v>
      </c>
      <c r="E4631" s="35"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v>0</v>
      </c>
      <c r="E4632" s="35"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/>
      <c r="S4632" s="50"/>
      <c r="T4632" s="22"/>
      <c r="U4632" s="22"/>
      <c r="V4632" s="49"/>
      <c r="W4632" s="50"/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v>0</v>
      </c>
      <c r="E4633" s="35"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v>0</v>
      </c>
      <c r="E4634" s="35"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v>0</v>
      </c>
      <c r="E4635" s="35"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v>0</v>
      </c>
      <c r="E4636" s="35"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v>0</v>
      </c>
      <c r="E4637" s="35"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v>0</v>
      </c>
      <c r="E4638" s="35"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v>0</v>
      </c>
      <c r="E4639" s="35"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v>0</v>
      </c>
      <c r="E4640" s="35"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v>232148.25</v>
      </c>
      <c r="E4641" s="35"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/>
      <c r="S4641" s="48"/>
      <c r="T4641" s="19"/>
      <c r="U4641" s="19"/>
      <c r="V4641" s="47"/>
      <c r="W4641" s="48"/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v>10076.65</v>
      </c>
      <c r="E4642" s="35"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/>
      <c r="S4642" s="50"/>
      <c r="T4642" s="22"/>
      <c r="U4642" s="22"/>
      <c r="V4642" s="49"/>
      <c r="W4642" s="50"/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v>0</v>
      </c>
      <c r="E4643" s="35"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v>63495.5</v>
      </c>
      <c r="E4644" s="35"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/>
      <c r="S4644" s="50"/>
      <c r="T4644" s="22"/>
      <c r="U4644" s="22"/>
      <c r="V4644" s="49"/>
      <c r="W4644" s="50"/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v>4861.1000000000004</v>
      </c>
      <c r="E4645" s="35"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/>
      <c r="S4645" s="50"/>
      <c r="T4645" s="22"/>
      <c r="U4645" s="22"/>
      <c r="V4645" s="49"/>
      <c r="W4645" s="50"/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v>13123.599999999999</v>
      </c>
      <c r="E4646" s="35"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/>
      <c r="S4646" s="48"/>
      <c r="T4646" s="19"/>
      <c r="U4646" s="19"/>
      <c r="V4646" s="47"/>
      <c r="W4646" s="48"/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v>41666.65</v>
      </c>
      <c r="E4647" s="35"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/>
      <c r="S4647" s="50"/>
      <c r="T4647" s="22"/>
      <c r="U4647" s="22"/>
      <c r="V4647" s="49"/>
      <c r="W4647" s="50"/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v>0</v>
      </c>
      <c r="E4648" s="35"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v>28420.65</v>
      </c>
      <c r="E4649" s="35"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/>
      <c r="S4649" s="48"/>
      <c r="T4649" s="19"/>
      <c r="U4649" s="19"/>
      <c r="V4649" s="47"/>
      <c r="W4649" s="48"/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v>125613.54999999999</v>
      </c>
      <c r="E4650" s="35"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/>
      <c r="S4650" s="48"/>
      <c r="T4650" s="19"/>
      <c r="U4650" s="19"/>
      <c r="V4650" s="47"/>
      <c r="W4650" s="48"/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v>12583.25</v>
      </c>
      <c r="E4651" s="35"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/>
      <c r="S4651" s="48"/>
      <c r="T4651" s="19"/>
      <c r="U4651" s="19"/>
      <c r="V4651" s="47"/>
      <c r="W4651" s="48"/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v>7187.25</v>
      </c>
      <c r="E4652" s="35">
        <v>0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/>
      <c r="S4652" s="48"/>
      <c r="T4652" s="19"/>
      <c r="U4652" s="19"/>
      <c r="V4652" s="47"/>
      <c r="W4652" s="48"/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v>9020.4499999999989</v>
      </c>
      <c r="E4653" s="35"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/>
      <c r="S4653" s="48"/>
      <c r="T4653" s="19"/>
      <c r="U4653" s="19"/>
      <c r="V4653" s="47"/>
      <c r="W4653" s="48"/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v>2774.7000000000003</v>
      </c>
      <c r="E4654" s="35"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/>
      <c r="S4654" s="48"/>
      <c r="T4654" s="19"/>
      <c r="U4654" s="19"/>
      <c r="V4654" s="47"/>
      <c r="W4654" s="48"/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v>12014.5</v>
      </c>
      <c r="E4655" s="35"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/>
      <c r="S4655" s="48"/>
      <c r="T4655" s="19"/>
      <c r="U4655" s="19"/>
      <c r="V4655" s="47"/>
      <c r="W4655" s="48"/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v>538532</v>
      </c>
      <c r="E4656" s="35"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/>
      <c r="S4656" s="48"/>
      <c r="T4656" s="19"/>
      <c r="U4656" s="19"/>
      <c r="V4656" s="47"/>
      <c r="W4656" s="48"/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v>152319.69999999998</v>
      </c>
      <c r="E4657" s="35"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/>
      <c r="S4657" s="48"/>
      <c r="T4657" s="19"/>
      <c r="U4657" s="19"/>
      <c r="V4657" s="47"/>
      <c r="W4657" s="48"/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v>5789.7000000000007</v>
      </c>
      <c r="E4658" s="35">
        <v>0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/>
      <c r="S4658" s="48"/>
      <c r="T4658" s="19"/>
      <c r="U4658" s="19"/>
      <c r="V4658" s="47"/>
      <c r="W4658" s="48"/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v>0</v>
      </c>
      <c r="E4659" s="35"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v>0</v>
      </c>
      <c r="E4660" s="35"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v>0</v>
      </c>
      <c r="E4661" s="35"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v>0</v>
      </c>
      <c r="E4662" s="35"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v>0</v>
      </c>
      <c r="E4663" s="35"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v>0</v>
      </c>
      <c r="E4664" s="35"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v>0</v>
      </c>
      <c r="E4665" s="35"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v>0</v>
      </c>
      <c r="E4666" s="35"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v>0</v>
      </c>
      <c r="E4667" s="35"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v>0</v>
      </c>
      <c r="E4668" s="35"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v>0</v>
      </c>
      <c r="E4669" s="35"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v>0</v>
      </c>
      <c r="E4670" s="35"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v>0</v>
      </c>
      <c r="E4671" s="35"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v>0</v>
      </c>
      <c r="E4672" s="35"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v>0</v>
      </c>
      <c r="E4673" s="35"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v>0</v>
      </c>
      <c r="E4674" s="35"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v>0</v>
      </c>
      <c r="E4675" s="35"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v>0</v>
      </c>
      <c r="E4676" s="35"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v>0</v>
      </c>
      <c r="E4677" s="35"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v>0</v>
      </c>
      <c r="E4678" s="35"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v>0</v>
      </c>
      <c r="E4679" s="35"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v>104339.00000000001</v>
      </c>
      <c r="E4680" s="35">
        <v>94867.5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/>
      <c r="S4680" s="50"/>
      <c r="T4680" s="22"/>
      <c r="U4680" s="22"/>
      <c r="V4680" s="49"/>
      <c r="W4680" s="50"/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v>14886.5</v>
      </c>
      <c r="E4681" s="35">
        <v>13041.600000000002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/>
      <c r="S4681" s="50"/>
      <c r="T4681" s="22"/>
      <c r="U4681" s="22"/>
      <c r="V4681" s="49"/>
      <c r="W4681" s="50"/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v>0</v>
      </c>
      <c r="E4682" s="35"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v>0</v>
      </c>
      <c r="E4683" s="35"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v>0</v>
      </c>
      <c r="E4684" s="35"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v>0</v>
      </c>
      <c r="E4685" s="35"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v>0</v>
      </c>
      <c r="E4686" s="35"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v>0</v>
      </c>
      <c r="E4687" s="35"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v>0</v>
      </c>
      <c r="E4688" s="35"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v>0</v>
      </c>
      <c r="E4689" s="35"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v>0</v>
      </c>
      <c r="E4690" s="35"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v>0</v>
      </c>
      <c r="E4691" s="35"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v>0</v>
      </c>
      <c r="E4692" s="35"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v>0</v>
      </c>
      <c r="E4693" s="35"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v>0</v>
      </c>
      <c r="E4694" s="35"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v>0</v>
      </c>
      <c r="E4695" s="35"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v>0</v>
      </c>
      <c r="E4696" s="35"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v>0</v>
      </c>
      <c r="E4697" s="35"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v>0</v>
      </c>
      <c r="E4698" s="35"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v>0</v>
      </c>
      <c r="E4699" s="35"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v>0</v>
      </c>
      <c r="E4700" s="35"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v>0</v>
      </c>
      <c r="E4701" s="35"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v>0</v>
      </c>
      <c r="E4702" s="35"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v>0</v>
      </c>
      <c r="E4703" s="35"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v>0</v>
      </c>
      <c r="E4704" s="35"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v>0</v>
      </c>
      <c r="E4705" s="35"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v>0</v>
      </c>
      <c r="E4706" s="35"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v>0</v>
      </c>
      <c r="E4707" s="35"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v>0</v>
      </c>
      <c r="E4708" s="35"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v>0</v>
      </c>
      <c r="E4709" s="35"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v>0</v>
      </c>
      <c r="E4710" s="35"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v>0</v>
      </c>
      <c r="E4711" s="35"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v>90000</v>
      </c>
      <c r="E4712" s="35"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/>
      <c r="S4712" s="48"/>
      <c r="T4712" s="19"/>
      <c r="U4712" s="19"/>
      <c r="V4712" s="47"/>
      <c r="W4712" s="48"/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v>0</v>
      </c>
      <c r="E4713" s="35"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v>20619</v>
      </c>
      <c r="E4714" s="35"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/>
      <c r="S4714" s="50"/>
      <c r="T4714" s="22"/>
      <c r="U4714" s="22"/>
      <c r="V4714" s="49"/>
      <c r="W4714" s="50"/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v>0</v>
      </c>
      <c r="E4715" s="35"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v>0</v>
      </c>
      <c r="E4716" s="35"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v>0</v>
      </c>
      <c r="E4717" s="35"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v>0</v>
      </c>
      <c r="E4718" s="35"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v>0</v>
      </c>
      <c r="E4719" s="35"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v>0</v>
      </c>
      <c r="E4720" s="35"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v>0</v>
      </c>
      <c r="E4721" s="35"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v>0</v>
      </c>
      <c r="E4722" s="35"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v>0</v>
      </c>
      <c r="E4723" s="35"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v>0</v>
      </c>
      <c r="E4724" s="35"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v>1042637.85</v>
      </c>
      <c r="E4725" s="35">
        <v>1042637.85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/>
      <c r="S4725" s="48"/>
      <c r="T4725" s="19"/>
      <c r="U4725" s="19"/>
      <c r="V4725" s="47"/>
      <c r="W4725" s="48"/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v>0</v>
      </c>
      <c r="E4726" s="35"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v>0</v>
      </c>
      <c r="E4727" s="35"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v>0</v>
      </c>
      <c r="E4728" s="35"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v>0</v>
      </c>
      <c r="E4729" s="35"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v>0</v>
      </c>
      <c r="E4730" s="35">
        <v>12808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/>
      <c r="S4730" s="50"/>
      <c r="T4730" s="22"/>
      <c r="U4730" s="22"/>
      <c r="V4730" s="49"/>
      <c r="W4730" s="50"/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v>0</v>
      </c>
      <c r="E4731" s="35"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v>0</v>
      </c>
      <c r="E4732" s="35"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v>481702.22</v>
      </c>
      <c r="E4733" s="35">
        <v>616684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/>
      <c r="S4733" s="48"/>
      <c r="T4733" s="19"/>
      <c r="U4733" s="19"/>
      <c r="V4733" s="47"/>
      <c r="W4733" s="48"/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v>0</v>
      </c>
      <c r="E4734" s="35"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v>0</v>
      </c>
      <c r="E4735" s="35"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v>0</v>
      </c>
      <c r="E4736" s="35"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v>0</v>
      </c>
      <c r="E4737" s="35"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v>0</v>
      </c>
      <c r="E4738" s="35"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v>0</v>
      </c>
      <c r="E4739" s="35"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v>0</v>
      </c>
      <c r="E4740" s="35"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v>27839245.389999997</v>
      </c>
      <c r="E4741" s="35">
        <v>28756022.890000004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/>
      <c r="S4741" s="48"/>
      <c r="T4741" s="19"/>
      <c r="U4741" s="19"/>
      <c r="V4741" s="47"/>
      <c r="W4741" s="48"/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v>3937068.6500000004</v>
      </c>
      <c r="E4742" s="35">
        <v>2598686.5699999998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/>
      <c r="S4742" s="48"/>
      <c r="T4742" s="19"/>
      <c r="U4742" s="19"/>
      <c r="V4742" s="47"/>
      <c r="W4742" s="48"/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v>100000</v>
      </c>
      <c r="E4743" s="35">
        <v>39990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/>
      <c r="S4743" s="48"/>
      <c r="T4743" s="19"/>
      <c r="U4743" s="19"/>
      <c r="V4743" s="47"/>
      <c r="W4743" s="48"/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v>0</v>
      </c>
      <c r="E4744" s="35">
        <v>0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/>
      <c r="S4744" s="48"/>
      <c r="T4744" s="19"/>
      <c r="U4744" s="19"/>
      <c r="V4744" s="47"/>
      <c r="W4744" s="48"/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v>0</v>
      </c>
      <c r="E4745" s="35"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v>0</v>
      </c>
      <c r="E4746" s="35"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v>0</v>
      </c>
      <c r="E4747" s="35"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v>919299</v>
      </c>
      <c r="E4748" s="35">
        <v>698589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/>
      <c r="S4748" s="48"/>
      <c r="T4748" s="19"/>
      <c r="U4748" s="19"/>
      <c r="V4748" s="47"/>
      <c r="W4748" s="48"/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v>0</v>
      </c>
      <c r="E4749" s="35"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v>0</v>
      </c>
      <c r="E4750" s="35"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v>0</v>
      </c>
      <c r="E4751" s="35"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v>0</v>
      </c>
      <c r="E4752" s="35"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v>0</v>
      </c>
      <c r="E4753" s="35"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v>0</v>
      </c>
      <c r="E4754" s="35">
        <v>977994.33000000007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/>
      <c r="S4754" s="50"/>
      <c r="T4754" s="22"/>
      <c r="U4754" s="22"/>
      <c r="V4754" s="49"/>
      <c r="W4754" s="50"/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v>385650</v>
      </c>
      <c r="E4755" s="35">
        <v>468695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/>
      <c r="S4755" s="50"/>
      <c r="T4755" s="22"/>
      <c r="U4755" s="22"/>
      <c r="V4755" s="49"/>
      <c r="W4755" s="50"/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v>0</v>
      </c>
      <c r="E4756" s="35"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v>49933.11</v>
      </c>
      <c r="E4757" s="35">
        <v>31155.600000000002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/>
      <c r="S4757" s="48"/>
      <c r="T4757" s="19"/>
      <c r="U4757" s="19"/>
      <c r="V4757" s="47"/>
      <c r="W4757" s="48"/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v>3375118.35</v>
      </c>
      <c r="E4758" s="35">
        <v>2025121.76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/>
      <c r="S4758" s="48"/>
      <c r="T4758" s="19"/>
      <c r="U4758" s="19"/>
      <c r="V4758" s="47"/>
      <c r="W4758" s="48"/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v>922887.51000000013</v>
      </c>
      <c r="E4759" s="35">
        <v>1102044.6200000001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/>
      <c r="S4759" s="48"/>
      <c r="T4759" s="19"/>
      <c r="U4759" s="19"/>
      <c r="V4759" s="47"/>
      <c r="W4759" s="48"/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v>0</v>
      </c>
      <c r="E4760" s="35"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v>0</v>
      </c>
      <c r="E4761" s="35"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v>67482.3</v>
      </c>
      <c r="E4762" s="35">
        <v>73528.100000000006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/>
      <c r="S4762" s="48"/>
      <c r="T4762" s="19"/>
      <c r="U4762" s="19"/>
      <c r="V4762" s="47"/>
      <c r="W4762" s="48"/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v>199709</v>
      </c>
      <c r="E4763" s="35">
        <v>186791.85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/>
      <c r="S4763" s="48"/>
      <c r="T4763" s="19"/>
      <c r="U4763" s="19"/>
      <c r="V4763" s="47"/>
      <c r="W4763" s="48"/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v>0</v>
      </c>
      <c r="E4764" s="35"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v>0</v>
      </c>
      <c r="E4765" s="35"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v>0</v>
      </c>
      <c r="E4766" s="35"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v>0</v>
      </c>
      <c r="E4767" s="35"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v>0</v>
      </c>
      <c r="E4768" s="35"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v>0</v>
      </c>
      <c r="E4769" s="35"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v>0</v>
      </c>
      <c r="E4770" s="35"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v>0</v>
      </c>
      <c r="E4771" s="35"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v>0</v>
      </c>
      <c r="E4772" s="35"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v>0</v>
      </c>
      <c r="E4773" s="35"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v>0</v>
      </c>
      <c r="E4774" s="35"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v>0</v>
      </c>
      <c r="E4775" s="35"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v>7883</v>
      </c>
      <c r="E4776" s="35"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/>
      <c r="S4776" s="48"/>
      <c r="T4776" s="19"/>
      <c r="U4776" s="19"/>
      <c r="V4776" s="47"/>
      <c r="W4776" s="48"/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v>0</v>
      </c>
      <c r="E4777" s="35">
        <v>13597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/>
      <c r="S4777" s="48"/>
      <c r="T4777" s="19"/>
      <c r="U4777" s="19"/>
      <c r="V4777" s="47"/>
      <c r="W4777" s="48"/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v>7100</v>
      </c>
      <c r="E4778" s="35">
        <v>6250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/>
      <c r="S4778" s="48"/>
      <c r="T4778" s="19"/>
      <c r="U4778" s="19"/>
      <c r="V4778" s="47"/>
      <c r="W4778" s="48"/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v>0</v>
      </c>
      <c r="E4779" s="35"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v>0</v>
      </c>
      <c r="E4780" s="35"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v>0</v>
      </c>
      <c r="E4781" s="35"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v>0</v>
      </c>
      <c r="E4782" s="35"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v>3681468</v>
      </c>
      <c r="E4783" s="35">
        <v>3681468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/>
      <c r="S4783" s="48"/>
      <c r="T4783" s="19"/>
      <c r="U4783" s="19"/>
      <c r="V4783" s="47"/>
      <c r="W4783" s="48"/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v>3358355.27</v>
      </c>
      <c r="E4784" s="35">
        <v>2555183.27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/>
      <c r="S4784" s="48"/>
      <c r="T4784" s="19"/>
      <c r="U4784" s="19"/>
      <c r="V4784" s="47"/>
      <c r="W4784" s="48"/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v>237329</v>
      </c>
      <c r="E4785" s="35">
        <v>237329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/>
      <c r="S4785" s="48"/>
      <c r="T4785" s="19"/>
      <c r="U4785" s="19"/>
      <c r="V4785" s="47"/>
      <c r="W4785" s="48"/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v>69395</v>
      </c>
      <c r="E4786" s="35">
        <v>79411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/>
      <c r="S4786" s="48"/>
      <c r="T4786" s="19"/>
      <c r="U4786" s="19"/>
      <c r="V4786" s="47"/>
      <c r="W4786" s="48"/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v>0</v>
      </c>
      <c r="E4787" s="35"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v>0</v>
      </c>
      <c r="E4788" s="35"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v>92496</v>
      </c>
      <c r="E4789" s="35">
        <v>57430.400000000009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/>
      <c r="S4789" s="48"/>
      <c r="T4789" s="19"/>
      <c r="U4789" s="19"/>
      <c r="V4789" s="47"/>
      <c r="W4789" s="48"/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v>2359</v>
      </c>
      <c r="E4790" s="35">
        <v>0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/>
      <c r="U4790" s="19"/>
      <c r="V4790" s="47"/>
      <c r="W4790" s="48"/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v>0</v>
      </c>
      <c r="E4791" s="35"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v>134159.48000000001</v>
      </c>
      <c r="E4792" s="35">
        <v>76274.649999999994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/>
      <c r="S4792" s="48"/>
      <c r="T4792" s="19"/>
      <c r="U4792" s="19"/>
      <c r="V4792" s="47"/>
      <c r="W4792" s="48"/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v>33994.15</v>
      </c>
      <c r="E4793" s="35">
        <v>0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/>
      <c r="S4793" s="48"/>
      <c r="T4793" s="19"/>
      <c r="U4793" s="19"/>
      <c r="V4793" s="47"/>
      <c r="W4793" s="48"/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v>0</v>
      </c>
      <c r="E4794" s="35"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v>0</v>
      </c>
      <c r="E4795" s="35"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v>17142</v>
      </c>
      <c r="E4796" s="35">
        <v>29132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/>
      <c r="S4796" s="48"/>
      <c r="T4796" s="19"/>
      <c r="U4796" s="19"/>
      <c r="V4796" s="47"/>
      <c r="W4796" s="48"/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v>19467.7</v>
      </c>
      <c r="E4797" s="35">
        <v>0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/>
      <c r="S4797" s="48"/>
      <c r="T4797" s="19"/>
      <c r="U4797" s="19"/>
      <c r="V4797" s="47"/>
      <c r="W4797" s="48"/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v>0</v>
      </c>
      <c r="E4798" s="35"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v>0</v>
      </c>
      <c r="E4799" s="35"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v>391613.76</v>
      </c>
      <c r="E4800" s="35">
        <v>453390.01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/>
      <c r="S4800" s="48"/>
      <c r="T4800" s="19"/>
      <c r="U4800" s="19"/>
      <c r="V4800" s="47"/>
      <c r="W4800" s="48"/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v>362128.93999999994</v>
      </c>
      <c r="E4801" s="35">
        <v>226998.43999999997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/>
      <c r="S4801" s="48"/>
      <c r="T4801" s="19"/>
      <c r="U4801" s="19"/>
      <c r="V4801" s="47"/>
      <c r="W4801" s="48"/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v>0</v>
      </c>
      <c r="E4802" s="35"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v>0</v>
      </c>
      <c r="E4803" s="35"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v>0</v>
      </c>
      <c r="E4804" s="35"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/>
      <c r="S4804" s="50"/>
      <c r="T4804" s="22"/>
      <c r="U4804" s="22"/>
      <c r="V4804" s="49"/>
      <c r="W4804" s="50"/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v>0</v>
      </c>
      <c r="E4805" s="35"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v>0</v>
      </c>
      <c r="E4806" s="35"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v>0</v>
      </c>
      <c r="E4807" s="35"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v>26197</v>
      </c>
      <c r="E4808" s="35">
        <v>46762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/>
      <c r="S4808" s="48"/>
      <c r="T4808" s="19"/>
      <c r="U4808" s="19"/>
      <c r="V4808" s="47"/>
      <c r="W4808" s="48"/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v>78141</v>
      </c>
      <c r="E4809" s="35">
        <v>37594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/>
      <c r="S4809" s="48"/>
      <c r="T4809" s="19"/>
      <c r="U4809" s="19"/>
      <c r="V4809" s="47"/>
      <c r="W4809" s="48"/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v>0</v>
      </c>
      <c r="E4810" s="35"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v>0</v>
      </c>
      <c r="E4811" s="35"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v>0</v>
      </c>
      <c r="E4812" s="35"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v>0</v>
      </c>
      <c r="E4813" s="35"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v>80855</v>
      </c>
      <c r="E4814" s="35">
        <v>77205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/>
      <c r="S4814" s="48"/>
      <c r="T4814" s="19"/>
      <c r="U4814" s="19"/>
      <c r="V4814" s="47"/>
      <c r="W4814" s="48"/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v>34443</v>
      </c>
      <c r="E4815" s="35">
        <v>68367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/>
      <c r="S4815" s="48"/>
      <c r="T4815" s="19"/>
      <c r="U4815" s="19"/>
      <c r="V4815" s="47"/>
      <c r="W4815" s="48"/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v>0</v>
      </c>
      <c r="E4816" s="35"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v>0</v>
      </c>
      <c r="E4817" s="35"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v>0</v>
      </c>
      <c r="E4818" s="35"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v>0</v>
      </c>
      <c r="E4819" s="35"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v>0</v>
      </c>
      <c r="E4820" s="35"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v>0</v>
      </c>
      <c r="E4821" s="35"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v>0</v>
      </c>
      <c r="E4822" s="35"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v>1627244.61</v>
      </c>
      <c r="E4823" s="35">
        <v>1222818.6499999999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/>
      <c r="S4823" s="48"/>
      <c r="T4823" s="19"/>
      <c r="U4823" s="19"/>
      <c r="V4823" s="47"/>
      <c r="W4823" s="48"/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v>0</v>
      </c>
      <c r="E4824" s="35"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v>1184138.3999999999</v>
      </c>
      <c r="E4825" s="35">
        <v>719609.08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/>
      <c r="S4825" s="48"/>
      <c r="T4825" s="19"/>
      <c r="U4825" s="19"/>
      <c r="V4825" s="47"/>
      <c r="W4825" s="48"/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v>702689.49</v>
      </c>
      <c r="E4826" s="35">
        <v>693015.89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/>
      <c r="S4826" s="48"/>
      <c r="T4826" s="19"/>
      <c r="U4826" s="19"/>
      <c r="V4826" s="47"/>
      <c r="W4826" s="48"/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v>0</v>
      </c>
      <c r="E4827" s="35"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v>191928.9</v>
      </c>
      <c r="E4828" s="35">
        <v>155834.93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/>
      <c r="S4828" s="48"/>
      <c r="T4828" s="19"/>
      <c r="U4828" s="19"/>
      <c r="V4828" s="47"/>
      <c r="W4828" s="48"/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v>11010</v>
      </c>
      <c r="E4829" s="35">
        <v>11010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/>
      <c r="S4829" s="48"/>
      <c r="T4829" s="19"/>
      <c r="U4829" s="19"/>
      <c r="V4829" s="47"/>
      <c r="W4829" s="48"/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v>0</v>
      </c>
      <c r="E4830" s="35"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v>67549</v>
      </c>
      <c r="E4831" s="35">
        <v>67831.520000000004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/>
      <c r="S4831" s="48"/>
      <c r="T4831" s="19"/>
      <c r="U4831" s="19"/>
      <c r="V4831" s="47"/>
      <c r="W4831" s="48"/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v>25100.940000000002</v>
      </c>
      <c r="E4832" s="35">
        <v>25100.940000000002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/>
      <c r="S4832" s="50"/>
      <c r="T4832" s="22"/>
      <c r="U4832" s="22"/>
      <c r="V4832" s="49"/>
      <c r="W4832" s="50"/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v>106650</v>
      </c>
      <c r="E4833" s="35">
        <v>106650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/>
      <c r="U4833" s="19"/>
      <c r="V4833" s="47"/>
      <c r="W4833" s="48"/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v>57482</v>
      </c>
      <c r="E4834" s="35">
        <v>57482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/>
      <c r="S4834" s="48"/>
      <c r="T4834" s="19"/>
      <c r="U4834" s="19"/>
      <c r="V4834" s="47"/>
      <c r="W4834" s="48"/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v>1050</v>
      </c>
      <c r="E4835" s="35">
        <v>1050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/>
      <c r="S4835" s="48"/>
      <c r="T4835" s="19"/>
      <c r="U4835" s="19"/>
      <c r="V4835" s="47"/>
      <c r="W4835" s="48"/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v>35344.6</v>
      </c>
      <c r="E4836" s="35">
        <v>35344.6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/>
      <c r="S4836" s="48"/>
      <c r="T4836" s="19"/>
      <c r="U4836" s="19"/>
      <c r="V4836" s="47"/>
      <c r="W4836" s="48"/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v>595167</v>
      </c>
      <c r="E4837" s="35">
        <v>595167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/>
      <c r="S4837" s="48"/>
      <c r="T4837" s="19"/>
      <c r="U4837" s="19"/>
      <c r="V4837" s="47"/>
      <c r="W4837" s="48"/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v>57657</v>
      </c>
      <c r="E4838" s="35">
        <v>57657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/>
      <c r="S4838" s="48"/>
      <c r="T4838" s="19"/>
      <c r="U4838" s="19"/>
      <c r="V4838" s="47"/>
      <c r="W4838" s="48"/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v>3528.6</v>
      </c>
      <c r="E4839" s="35">
        <v>3528.6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/>
      <c r="U4839" s="19"/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v>0</v>
      </c>
      <c r="E4840" s="35"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v>0</v>
      </c>
      <c r="E4841" s="35"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v>0</v>
      </c>
      <c r="E4842" s="35"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v>0</v>
      </c>
      <c r="E4843" s="35"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v>0</v>
      </c>
      <c r="E4844" s="35"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v>0</v>
      </c>
      <c r="E4845" s="35"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v>0</v>
      </c>
      <c r="E4846" s="35"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v>0</v>
      </c>
      <c r="E4847" s="35"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/>
      <c r="S4847" s="48"/>
      <c r="T4847" s="19"/>
      <c r="U4847" s="19"/>
      <c r="V4847" s="47"/>
      <c r="W4847" s="48"/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v>0</v>
      </c>
      <c r="E4848" s="35"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v>0</v>
      </c>
      <c r="E4849" s="35">
        <v>34281.050000000003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/>
      <c r="S4849" s="48"/>
      <c r="T4849" s="19"/>
      <c r="U4849" s="19"/>
      <c r="V4849" s="47"/>
      <c r="W4849" s="48"/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v>0</v>
      </c>
      <c r="E4850" s="35"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/>
      <c r="S4850" s="48"/>
      <c r="T4850" s="19"/>
      <c r="U4850" s="19"/>
      <c r="V4850" s="47"/>
      <c r="W4850" s="48"/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v>0</v>
      </c>
      <c r="E4851" s="35"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v>0</v>
      </c>
      <c r="E4852" s="35">
        <v>212755.75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/>
      <c r="S4852" s="48"/>
      <c r="T4852" s="19"/>
      <c r="U4852" s="19"/>
      <c r="V4852" s="47"/>
      <c r="W4852" s="48"/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v>0</v>
      </c>
      <c r="E4853" s="35"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v>0</v>
      </c>
      <c r="E4854" s="35"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v>0</v>
      </c>
      <c r="E4855" s="35"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v>0</v>
      </c>
      <c r="E4856" s="35"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v>0</v>
      </c>
      <c r="E4857" s="35"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v>0</v>
      </c>
      <c r="E4858" s="35"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v>0</v>
      </c>
      <c r="E4859" s="35"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v>0</v>
      </c>
      <c r="E4860" s="35"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v>0</v>
      </c>
      <c r="E4861" s="35"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v>0</v>
      </c>
      <c r="E4862" s="35"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v>0</v>
      </c>
      <c r="E4863" s="35"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v>0</v>
      </c>
      <c r="E4864" s="35"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v>0</v>
      </c>
      <c r="E4865" s="35"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v>0</v>
      </c>
      <c r="E4866" s="35"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v>0</v>
      </c>
      <c r="E4867" s="35"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v>0</v>
      </c>
      <c r="E4868" s="35"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v>0</v>
      </c>
      <c r="E4869" s="35"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v>0</v>
      </c>
      <c r="E4870" s="35"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v>0</v>
      </c>
      <c r="E4871" s="35"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v>0</v>
      </c>
      <c r="E4872" s="35"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v>0</v>
      </c>
      <c r="E4873" s="35"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v>0</v>
      </c>
      <c r="E4874" s="35"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v>0</v>
      </c>
      <c r="E4875" s="35"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v>0</v>
      </c>
      <c r="E4876" s="35"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v>0</v>
      </c>
      <c r="E4877" s="35"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/>
      <c r="S4877" s="48"/>
      <c r="T4877" s="19"/>
      <c r="U4877" s="19"/>
      <c r="V4877" s="47"/>
      <c r="W4877" s="48"/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v>216500</v>
      </c>
      <c r="E4878" s="35"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/>
      <c r="S4878" s="48"/>
      <c r="T4878" s="19"/>
      <c r="U4878" s="19"/>
      <c r="V4878" s="47"/>
      <c r="W4878" s="48"/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v>0</v>
      </c>
      <c r="E4879" s="35"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v>84600</v>
      </c>
      <c r="E4880" s="35"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/>
      <c r="S4880" s="48"/>
      <c r="T4880" s="19"/>
      <c r="U4880" s="19"/>
      <c r="V4880" s="47"/>
      <c r="W4880" s="48"/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v>0</v>
      </c>
      <c r="E4881" s="35"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/>
      <c r="S4881" s="48"/>
      <c r="T4881" s="19"/>
      <c r="U4881" s="19"/>
      <c r="V4881" s="47"/>
      <c r="W4881" s="48"/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v>74800</v>
      </c>
      <c r="E4882" s="35"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/>
      <c r="S4882" s="50"/>
      <c r="T4882" s="22"/>
      <c r="U4882" s="22"/>
      <c r="V4882" s="49"/>
      <c r="W4882" s="50"/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v>0</v>
      </c>
      <c r="E4883" s="35"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/>
      <c r="S4883" s="48"/>
      <c r="T4883" s="19"/>
      <c r="U4883" s="19"/>
      <c r="V4883" s="47"/>
      <c r="W4883" s="48"/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v>0</v>
      </c>
      <c r="E4884" s="35"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v>181000</v>
      </c>
      <c r="E4885" s="35"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/>
      <c r="S4885" s="48"/>
      <c r="T4885" s="19"/>
      <c r="U4885" s="19"/>
      <c r="V4885" s="47"/>
      <c r="W4885" s="48"/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v>0</v>
      </c>
      <c r="E4886" s="35">
        <v>131666.65000000002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/>
      <c r="S4886" s="48"/>
      <c r="T4886" s="19"/>
      <c r="U4886" s="19"/>
      <c r="V4886" s="47"/>
      <c r="W4886" s="48"/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v>0</v>
      </c>
      <c r="E4887" s="35">
        <v>20498.309999999998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/>
      <c r="S4887" s="48"/>
      <c r="T4887" s="19"/>
      <c r="U4887" s="19"/>
      <c r="V4887" s="47"/>
      <c r="W4887" s="48"/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v>0</v>
      </c>
      <c r="E4888" s="35"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v>0</v>
      </c>
      <c r="E4889" s="35">
        <v>88511.109999999986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/>
      <c r="S4889" s="48"/>
      <c r="T4889" s="19"/>
      <c r="U4889" s="19"/>
      <c r="V4889" s="47"/>
      <c r="W4889" s="48"/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v>0</v>
      </c>
      <c r="E4890" s="35">
        <v>26028.850000000002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/>
      <c r="S4890" s="48"/>
      <c r="T4890" s="19"/>
      <c r="U4890" s="19"/>
      <c r="V4890" s="47"/>
      <c r="W4890" s="48"/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v>0</v>
      </c>
      <c r="E4891" s="35">
        <v>24330.619999999995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/>
      <c r="S4891" s="50"/>
      <c r="T4891" s="22"/>
      <c r="U4891" s="22"/>
      <c r="V4891" s="49"/>
      <c r="W4891" s="50"/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v>0</v>
      </c>
      <c r="E4892" s="35">
        <v>46282.399999999994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/>
      <c r="S4892" s="48"/>
      <c r="T4892" s="19"/>
      <c r="U4892" s="19"/>
      <c r="V4892" s="47"/>
      <c r="W4892" s="48"/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v>0</v>
      </c>
      <c r="E4893" s="35"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v>0</v>
      </c>
      <c r="E4894" s="35">
        <v>67072.100000000006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/>
      <c r="S4894" s="48"/>
      <c r="T4894" s="19"/>
      <c r="U4894" s="19"/>
      <c r="V4894" s="47"/>
      <c r="W4894" s="48"/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v>0</v>
      </c>
      <c r="E4895" s="35"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v>0</v>
      </c>
      <c r="E4896" s="35"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v>0</v>
      </c>
      <c r="E4897" s="35"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v>0</v>
      </c>
      <c r="E4898" s="35"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v>0</v>
      </c>
      <c r="E4899" s="35"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v>0</v>
      </c>
      <c r="E4900" s="35"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v>0</v>
      </c>
      <c r="E4901" s="35"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v>0</v>
      </c>
      <c r="E4902" s="35"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v>0</v>
      </c>
      <c r="E4903" s="35"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v>0</v>
      </c>
      <c r="E4904" s="35"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v>0</v>
      </c>
      <c r="E4905" s="35"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v>0</v>
      </c>
      <c r="E4906" s="35"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v>0</v>
      </c>
      <c r="E4907" s="35"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v>0</v>
      </c>
      <c r="E4908" s="35"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v>0</v>
      </c>
      <c r="E4909" s="35"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v>0</v>
      </c>
      <c r="E4910" s="35"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v>0</v>
      </c>
      <c r="E4911" s="35"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v>0</v>
      </c>
      <c r="E4912" s="35"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v>0</v>
      </c>
      <c r="E4913" s="35"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v>0</v>
      </c>
      <c r="E4914" s="35"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v>0</v>
      </c>
      <c r="E4915" s="35"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/>
      <c r="S4915" s="48"/>
      <c r="T4915" s="19"/>
      <c r="U4915" s="19"/>
      <c r="V4915" s="47"/>
      <c r="W4915" s="48"/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v>0</v>
      </c>
      <c r="E4916" s="35"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v>0</v>
      </c>
      <c r="E4917" s="35">
        <v>195732.25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/>
      <c r="S4917" s="48"/>
      <c r="T4917" s="19"/>
      <c r="U4917" s="19"/>
      <c r="V4917" s="47"/>
      <c r="W4917" s="48"/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v>0</v>
      </c>
      <c r="E4918" s="35"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v>0</v>
      </c>
      <c r="E4919" s="35"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v>0</v>
      </c>
      <c r="E4920" s="35"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v>0</v>
      </c>
      <c r="E4921" s="35"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v>0</v>
      </c>
      <c r="E4922" s="35"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v>0</v>
      </c>
      <c r="E4923" s="35"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v>0</v>
      </c>
      <c r="E4924" s="35"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v>0</v>
      </c>
      <c r="E4925" s="35"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v>0</v>
      </c>
      <c r="E4926" s="35"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v>0</v>
      </c>
      <c r="E4927" s="35"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v>0</v>
      </c>
      <c r="E4928" s="35"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v>0</v>
      </c>
      <c r="E4929" s="35"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v>0</v>
      </c>
      <c r="E4930" s="35"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v>0</v>
      </c>
      <c r="E4931" s="35"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v>0</v>
      </c>
      <c r="E4932" s="35"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v>0</v>
      </c>
      <c r="E4933" s="35"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v>0</v>
      </c>
      <c r="E4934" s="35"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v>0</v>
      </c>
      <c r="E4935" s="35"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v>0</v>
      </c>
      <c r="E4936" s="35"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v>0</v>
      </c>
      <c r="E4937" s="35"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v>0</v>
      </c>
      <c r="E4938" s="35"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v>86700</v>
      </c>
      <c r="E4939" s="35"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/>
      <c r="S4939" s="48"/>
      <c r="T4939" s="19"/>
      <c r="U4939" s="19"/>
      <c r="V4939" s="47"/>
      <c r="W4939" s="48"/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v>0</v>
      </c>
      <c r="E4940" s="35"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/>
      <c r="S4940" s="48"/>
      <c r="T4940" s="19"/>
      <c r="U4940" s="19"/>
      <c r="V4940" s="47"/>
      <c r="W4940" s="48"/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v>722171.5</v>
      </c>
      <c r="E4941" s="35"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/>
      <c r="S4941" s="48"/>
      <c r="T4941" s="19"/>
      <c r="U4941" s="19"/>
      <c r="V4941" s="47"/>
      <c r="W4941" s="48"/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v>210843.5</v>
      </c>
      <c r="E4942" s="35"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/>
      <c r="S4942" s="48"/>
      <c r="T4942" s="19"/>
      <c r="U4942" s="19"/>
      <c r="V4942" s="47"/>
      <c r="W4942" s="48"/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v>8988</v>
      </c>
      <c r="E4943" s="35"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/>
      <c r="S4943" s="48"/>
      <c r="T4943" s="19"/>
      <c r="U4943" s="19"/>
      <c r="V4943" s="47"/>
      <c r="W4943" s="48"/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v>0</v>
      </c>
      <c r="E4944" s="35"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/>
      <c r="S4944" s="48"/>
      <c r="T4944" s="19"/>
      <c r="U4944" s="19"/>
      <c r="V4944" s="47"/>
      <c r="W4944" s="48"/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v>1492000</v>
      </c>
      <c r="E4945" s="35"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/>
      <c r="S4945" s="48"/>
      <c r="T4945" s="19"/>
      <c r="U4945" s="19"/>
      <c r="V4945" s="47"/>
      <c r="W4945" s="48"/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v>334910</v>
      </c>
      <c r="E4946" s="35"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/>
      <c r="S4946" s="48"/>
      <c r="T4946" s="19"/>
      <c r="U4946" s="19"/>
      <c r="V4946" s="47"/>
      <c r="W4946" s="48"/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v>434500</v>
      </c>
      <c r="E4947" s="35"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/>
      <c r="S4947" s="48"/>
      <c r="T4947" s="19"/>
      <c r="U4947" s="19"/>
      <c r="V4947" s="47"/>
      <c r="W4947" s="48"/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v>0</v>
      </c>
      <c r="E4948" s="35"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v>5093.67</v>
      </c>
      <c r="E4949" s="35">
        <v>87186.64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/>
      <c r="S4949" s="48"/>
      <c r="T4949" s="19"/>
      <c r="U4949" s="19"/>
      <c r="V4949" s="47"/>
      <c r="W4949" s="48"/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v>399049.4</v>
      </c>
      <c r="E4950" s="35">
        <v>326966.37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/>
      <c r="S4950" s="48"/>
      <c r="T4950" s="19"/>
      <c r="U4950" s="19"/>
      <c r="V4950" s="47"/>
      <c r="W4950" s="48"/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v>39288.07</v>
      </c>
      <c r="E4951" s="35">
        <v>78110.349999999991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/>
      <c r="S4951" s="48"/>
      <c r="T4951" s="19"/>
      <c r="U4951" s="19"/>
      <c r="V4951" s="47"/>
      <c r="W4951" s="48"/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v>0</v>
      </c>
      <c r="E4952" s="35">
        <v>35413.230000000003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/>
      <c r="S4952" s="48"/>
      <c r="T4952" s="19"/>
      <c r="U4952" s="19"/>
      <c r="V4952" s="47"/>
      <c r="W4952" s="48"/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v>804.08</v>
      </c>
      <c r="E4953" s="35">
        <v>3106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/>
      <c r="S4953" s="48"/>
      <c r="T4953" s="19"/>
      <c r="U4953" s="19"/>
      <c r="V4953" s="47"/>
      <c r="W4953" s="48"/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v>0</v>
      </c>
      <c r="E4954" s="35"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/>
      <c r="S4954" s="48"/>
      <c r="T4954" s="19"/>
      <c r="U4954" s="19"/>
      <c r="V4954" s="47"/>
      <c r="W4954" s="48"/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v>514416.45</v>
      </c>
      <c r="E4955" s="35">
        <v>706813.35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/>
      <c r="S4955" s="48"/>
      <c r="T4955" s="19"/>
      <c r="U4955" s="19"/>
      <c r="V4955" s="47"/>
      <c r="W4955" s="48"/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v>16106.21</v>
      </c>
      <c r="E4956" s="35">
        <v>102617.74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/>
      <c r="S4956" s="48"/>
      <c r="T4956" s="19"/>
      <c r="U4956" s="19"/>
      <c r="V4956" s="47"/>
      <c r="W4956" s="48"/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v>4160.58</v>
      </c>
      <c r="E4957" s="35">
        <v>31904.97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/>
      <c r="S4957" s="48"/>
      <c r="T4957" s="19"/>
      <c r="U4957" s="19"/>
      <c r="V4957" s="47"/>
      <c r="W4957" s="48"/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v>0</v>
      </c>
      <c r="E4958" s="35"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v>0</v>
      </c>
      <c r="E4959" s="35"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v>0</v>
      </c>
      <c r="E4960" s="35"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v>0</v>
      </c>
      <c r="E4961" s="35"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v>0</v>
      </c>
      <c r="E4962" s="35"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v>0</v>
      </c>
      <c r="E4963" s="35"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v>0</v>
      </c>
      <c r="E4964" s="35"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v>0</v>
      </c>
      <c r="E4965" s="35"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v>0</v>
      </c>
      <c r="E4966" s="35"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v>0</v>
      </c>
      <c r="E4967" s="35"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v>978000</v>
      </c>
      <c r="E4968" s="35"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/>
      <c r="S4968" s="48"/>
      <c r="T4968" s="19"/>
      <c r="U4968" s="19"/>
      <c r="V4968" s="47"/>
      <c r="W4968" s="48"/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v>0</v>
      </c>
      <c r="E4969" s="35"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v>0</v>
      </c>
      <c r="E4970" s="35"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v>0</v>
      </c>
      <c r="E4971" s="35"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v>0</v>
      </c>
      <c r="E4972" s="35"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v>0</v>
      </c>
      <c r="E4973" s="35"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v>0</v>
      </c>
      <c r="E4974" s="35"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v>0</v>
      </c>
      <c r="E4975" s="35"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v>0</v>
      </c>
      <c r="E4976" s="35"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v>0</v>
      </c>
      <c r="E4977" s="35"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v>0</v>
      </c>
      <c r="E4978" s="35"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v>0</v>
      </c>
      <c r="E4979" s="35"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v>0</v>
      </c>
      <c r="E4980" s="35"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v>0</v>
      </c>
      <c r="E4981" s="35"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v>0</v>
      </c>
      <c r="E4982" s="35"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v>0</v>
      </c>
      <c r="E4983" s="35"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v>0</v>
      </c>
      <c r="E4984" s="35"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v>0</v>
      </c>
      <c r="E4985" s="35"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v>0</v>
      </c>
      <c r="E4986" s="35"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v>0</v>
      </c>
      <c r="E4987" s="35"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v>0</v>
      </c>
      <c r="E4988" s="35"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v>0</v>
      </c>
      <c r="E4989" s="35"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v>0</v>
      </c>
      <c r="E4990" s="35"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v>31318</v>
      </c>
      <c r="E4991" s="35">
        <v>1627244.61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/>
      <c r="S4991" s="48"/>
      <c r="T4991" s="19"/>
      <c r="U4991" s="19"/>
      <c r="V4991" s="47"/>
      <c r="W4991" s="48"/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v>272570</v>
      </c>
      <c r="E4992" s="35">
        <v>1198476.3999999999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/>
      <c r="S4992" s="48"/>
      <c r="T4992" s="19"/>
      <c r="U4992" s="19"/>
      <c r="V4992" s="47"/>
      <c r="W4992" s="48"/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v>334756</v>
      </c>
      <c r="E4993" s="35">
        <v>688351.49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/>
      <c r="S4993" s="48"/>
      <c r="T4993" s="19"/>
      <c r="U4993" s="19"/>
      <c r="V4993" s="47"/>
      <c r="W4993" s="48"/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v>933909.41999999993</v>
      </c>
      <c r="E4994" s="35">
        <v>1079674.58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/>
      <c r="S4994" s="48"/>
      <c r="T4994" s="19"/>
      <c r="U4994" s="19"/>
      <c r="V4994" s="47"/>
      <c r="W4994" s="48"/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v>1156326.48</v>
      </c>
      <c r="E4995" s="35">
        <v>1068449.6099999999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/>
      <c r="S4995" s="48"/>
      <c r="T4995" s="19"/>
      <c r="U4995" s="19"/>
      <c r="V4995" s="47"/>
      <c r="W4995" s="48"/>
      <c r="X4995" s="19"/>
      <c r="Y4995" s="19"/>
      <c r="Z4995" s="47"/>
      <c r="AA4995" s="48"/>
      <c r="AB4995" s="19"/>
      <c r="AC4995" s="19"/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v>2263199.7999999998</v>
      </c>
      <c r="E4996" s="35">
        <v>2960174.8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/>
      <c r="S4996" s="48"/>
      <c r="T4996" s="19"/>
      <c r="U4996" s="19"/>
      <c r="V4996" s="47"/>
      <c r="W4996" s="48"/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v>84600</v>
      </c>
      <c r="E4997" s="35">
        <v>301100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/>
      <c r="S4997" s="48"/>
      <c r="T4997" s="19"/>
      <c r="U4997" s="19"/>
      <c r="V4997" s="47"/>
      <c r="W4997" s="48"/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v>0</v>
      </c>
      <c r="E4998" s="35"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v>0</v>
      </c>
      <c r="E4999" s="35"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v>0</v>
      </c>
      <c r="E5000" s="35"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v>75610</v>
      </c>
      <c r="E5001" s="35">
        <v>191928.9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/>
      <c r="S5001" s="48"/>
      <c r="T5001" s="19"/>
      <c r="U5001" s="19"/>
      <c r="V5001" s="47"/>
      <c r="W5001" s="48"/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v>0</v>
      </c>
      <c r="E5002" s="35"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v>0</v>
      </c>
      <c r="E5003" s="35"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v>9510</v>
      </c>
      <c r="E5004" s="35">
        <v>97517.5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/>
      <c r="S5004" s="48"/>
      <c r="T5004" s="19"/>
      <c r="U5004" s="19"/>
      <c r="V5004" s="47"/>
      <c r="W5004" s="48"/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v>0</v>
      </c>
      <c r="E5005" s="35"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v>0</v>
      </c>
      <c r="E5006" s="35"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v>0</v>
      </c>
      <c r="E5007" s="35"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v>0</v>
      </c>
      <c r="E5008" s="35">
        <v>0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/>
      <c r="S5008" s="48"/>
      <c r="T5008" s="19"/>
      <c r="U5008" s="19"/>
      <c r="V5008" s="47"/>
      <c r="W5008" s="48"/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v>941567.5</v>
      </c>
      <c r="E5009" s="35">
        <v>514575.75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/>
      <c r="S5009" s="48"/>
      <c r="T5009" s="19"/>
      <c r="U5009" s="19"/>
      <c r="V5009" s="47"/>
      <c r="W5009" s="48"/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v>0</v>
      </c>
      <c r="E5010" s="35"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v>0</v>
      </c>
      <c r="E5011" s="35"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v>0</v>
      </c>
      <c r="E5012" s="35"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v>0</v>
      </c>
      <c r="E5013" s="35"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v>0</v>
      </c>
      <c r="E5014" s="35"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v>0</v>
      </c>
      <c r="E5015" s="35"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v>0</v>
      </c>
      <c r="E5016" s="35"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v>0</v>
      </c>
      <c r="E5017" s="35"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v>0</v>
      </c>
      <c r="E5018" s="35"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v>0</v>
      </c>
      <c r="E5019" s="35"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v>0</v>
      </c>
      <c r="E5020" s="35"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v>0</v>
      </c>
      <c r="E5021" s="35"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v>0</v>
      </c>
      <c r="E5022" s="35"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v>468695</v>
      </c>
      <c r="E5023" s="35">
        <v>385650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/>
      <c r="S5023" s="50"/>
      <c r="T5023" s="22"/>
      <c r="U5023" s="22"/>
      <c r="V5023" s="49"/>
      <c r="W5023" s="50"/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v>0</v>
      </c>
      <c r="E5024" s="35"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v>0</v>
      </c>
      <c r="E5025" s="35"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v>0</v>
      </c>
      <c r="E5026" s="35"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v>0</v>
      </c>
      <c r="E5027" s="35"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v>245000</v>
      </c>
      <c r="E5028" s="35">
        <v>255000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/>
      <c r="S5028" s="48"/>
      <c r="T5028" s="19"/>
      <c r="U5028" s="19"/>
      <c r="V5028" s="47"/>
      <c r="W5028" s="48"/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v>2417992.5</v>
      </c>
      <c r="E5029" s="35">
        <v>2468134.5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/>
      <c r="S5029" s="48"/>
      <c r="T5029" s="19"/>
      <c r="U5029" s="19"/>
      <c r="V5029" s="47"/>
      <c r="W5029" s="48"/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v>246755</v>
      </c>
      <c r="E5030" s="35">
        <v>253715.5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/>
      <c r="S5030" s="48"/>
      <c r="T5030" s="19"/>
      <c r="U5030" s="19"/>
      <c r="V5030" s="47"/>
      <c r="W5030" s="48"/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v>0</v>
      </c>
      <c r="E5031" s="35"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v>0</v>
      </c>
      <c r="E5032" s="35"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v>1526400</v>
      </c>
      <c r="E5033" s="35">
        <v>1160700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/>
      <c r="S5033" s="48"/>
      <c r="T5033" s="19"/>
      <c r="U5033" s="19"/>
      <c r="V5033" s="47"/>
      <c r="W5033" s="48"/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v>0</v>
      </c>
      <c r="E5034" s="35"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v>277304.25</v>
      </c>
      <c r="E5035" s="35">
        <v>306067.69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/>
      <c r="S5035" s="48"/>
      <c r="T5035" s="19"/>
      <c r="U5035" s="19"/>
      <c r="V5035" s="47"/>
      <c r="W5035" s="48"/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v>0</v>
      </c>
      <c r="E5036" s="35"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v>0</v>
      </c>
      <c r="E5037" s="35"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v>0</v>
      </c>
      <c r="E5038" s="35"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v>0</v>
      </c>
      <c r="E5039" s="35"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v>39990</v>
      </c>
      <c r="E5040" s="35">
        <v>0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/>
      <c r="S5040" s="50"/>
      <c r="T5040" s="22"/>
      <c r="U5040" s="22"/>
      <c r="V5040" s="49"/>
      <c r="W5040" s="50"/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v>0</v>
      </c>
      <c r="E5041" s="35"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/>
      <c r="S5041" s="48"/>
      <c r="T5041" s="19"/>
      <c r="U5041" s="19"/>
      <c r="V5041" s="47"/>
      <c r="W5041" s="48"/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v>0</v>
      </c>
      <c r="E5042" s="35"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v>0</v>
      </c>
      <c r="E5043" s="35"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v>558495</v>
      </c>
      <c r="E5044" s="35">
        <v>558495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/>
      <c r="S5044" s="48"/>
      <c r="T5044" s="19"/>
      <c r="U5044" s="19"/>
      <c r="V5044" s="47"/>
      <c r="W5044" s="48"/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v>0</v>
      </c>
      <c r="E5045" s="35"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v>121222.80000000002</v>
      </c>
      <c r="E5046" s="35">
        <v>123780.94000000002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/>
      <c r="S5046" s="48"/>
      <c r="T5046" s="19"/>
      <c r="U5046" s="19"/>
      <c r="V5046" s="47"/>
      <c r="W5046" s="48"/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v>0</v>
      </c>
      <c r="E5047" s="35"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v>0</v>
      </c>
      <c r="E5048" s="35"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v>150104</v>
      </c>
      <c r="E5049" s="35">
        <v>155098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/>
      <c r="S5049" s="48"/>
      <c r="T5049" s="19"/>
      <c r="U5049" s="19"/>
      <c r="V5049" s="47"/>
      <c r="W5049" s="48"/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v>9366695.25</v>
      </c>
      <c r="E5050" s="35">
        <v>9366695.25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v>0</v>
      </c>
      <c r="E5051" s="35">
        <v>0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/>
      <c r="S5051" s="50"/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v>0</v>
      </c>
      <c r="E5052" s="35">
        <v>100000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/>
      <c r="S5052" s="48"/>
      <c r="T5052" s="19"/>
      <c r="U5052" s="19"/>
      <c r="V5052" s="47"/>
      <c r="W5052" s="48"/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v>910500</v>
      </c>
      <c r="E5053" s="35">
        <v>1369500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/>
      <c r="S5053" s="48"/>
      <c r="T5053" s="19"/>
      <c r="U5053" s="19"/>
      <c r="V5053" s="47"/>
      <c r="W5053" s="48"/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v>1688186.5699999998</v>
      </c>
      <c r="E5054" s="35">
        <v>2467568.65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/>
      <c r="S5054" s="48"/>
      <c r="T5054" s="19"/>
      <c r="U5054" s="19"/>
      <c r="V5054" s="47"/>
      <c r="W5054" s="48"/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v>0</v>
      </c>
      <c r="E5055" s="35"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v>0</v>
      </c>
      <c r="E5056" s="35"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v>0</v>
      </c>
      <c r="E5057" s="35"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v>0</v>
      </c>
      <c r="E5058" s="35"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v>0</v>
      </c>
      <c r="E5059" s="35"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v>0</v>
      </c>
      <c r="E5060" s="35"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v>0</v>
      </c>
      <c r="E5061" s="35"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v>0</v>
      </c>
      <c r="E5062" s="35">
        <v>2500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/>
      <c r="S5062" s="50"/>
      <c r="T5062" s="22"/>
      <c r="U5062" s="22"/>
      <c r="V5062" s="49"/>
      <c r="W5062" s="50"/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v>12808</v>
      </c>
      <c r="E5063" s="35">
        <v>12430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/>
      <c r="S5063" s="50"/>
      <c r="T5063" s="22"/>
      <c r="U5063" s="22"/>
      <c r="V5063" s="49"/>
      <c r="W5063" s="50"/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v>0</v>
      </c>
      <c r="E5064" s="35"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v>0</v>
      </c>
      <c r="E5065" s="35"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v>0</v>
      </c>
      <c r="E5066" s="35"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v>0</v>
      </c>
      <c r="E5067" s="35"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v>0</v>
      </c>
      <c r="E5068" s="35"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v>0</v>
      </c>
      <c r="E5069" s="35"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v>0</v>
      </c>
      <c r="E5070" s="35"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v>0</v>
      </c>
      <c r="E5071" s="35"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v>0</v>
      </c>
      <c r="E5072" s="35"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v>0</v>
      </c>
      <c r="E5073" s="35"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v>7499.9</v>
      </c>
      <c r="E5074" s="35">
        <v>460900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/>
      <c r="S5074" s="50"/>
      <c r="T5074" s="22"/>
      <c r="U5074" s="22"/>
      <c r="V5074" s="49"/>
      <c r="W5074" s="50"/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v>0</v>
      </c>
      <c r="E5075" s="35"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v>0</v>
      </c>
      <c r="E5076" s="35"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v>0</v>
      </c>
      <c r="E5077" s="35"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v>0</v>
      </c>
      <c r="E5078" s="35">
        <v>0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/>
      <c r="S5078" s="48"/>
      <c r="T5078" s="19"/>
      <c r="U5078" s="19"/>
      <c r="V5078" s="47"/>
      <c r="W5078" s="48"/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v>1895093.05</v>
      </c>
      <c r="E5079" s="35">
        <v>1813568.42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/>
      <c r="S5079" s="48"/>
      <c r="T5079" s="19"/>
      <c r="U5079" s="19"/>
      <c r="V5079" s="47"/>
      <c r="W5079" s="48"/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v>0</v>
      </c>
      <c r="E5080" s="35"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/>
      <c r="S5080" s="48"/>
      <c r="T5080" s="19"/>
      <c r="U5080" s="19"/>
      <c r="V5080" s="47"/>
      <c r="W5080" s="48"/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v>0</v>
      </c>
      <c r="E5081" s="35"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/>
      <c r="S5081" s="48"/>
      <c r="T5081" s="19"/>
      <c r="U5081" s="19"/>
      <c r="V5081" s="47"/>
      <c r="W5081" s="48"/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v>0</v>
      </c>
      <c r="E5082" s="35"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v>0</v>
      </c>
      <c r="E5083" s="35"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v>0</v>
      </c>
      <c r="E5084" s="35"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v>0</v>
      </c>
      <c r="E5085" s="35"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v>0</v>
      </c>
      <c r="E5086" s="35"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v>0</v>
      </c>
      <c r="E5087" s="35"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v>0</v>
      </c>
      <c r="E5088" s="35"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v>0</v>
      </c>
      <c r="E5089" s="35"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v>0</v>
      </c>
      <c r="E5090" s="35"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v>0</v>
      </c>
      <c r="E5091" s="35"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v>0</v>
      </c>
      <c r="E5092" s="35"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v>0</v>
      </c>
      <c r="E5093" s="35"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v>0</v>
      </c>
      <c r="E5094" s="35"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v>0</v>
      </c>
      <c r="E5095" s="35"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v>0</v>
      </c>
      <c r="E5096" s="35"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v>0</v>
      </c>
      <c r="E5097" s="35"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v>0</v>
      </c>
      <c r="E5098" s="35"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v>0</v>
      </c>
      <c r="E5099" s="35"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v>0</v>
      </c>
      <c r="E5100" s="35"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v>0</v>
      </c>
      <c r="E5101" s="35">
        <v>7100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/>
      <c r="S5101" s="48"/>
      <c r="T5101" s="19"/>
      <c r="U5101" s="19"/>
      <c r="V5101" s="47"/>
      <c r="W5101" s="48"/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v>0</v>
      </c>
      <c r="E5102" s="35"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v>0</v>
      </c>
      <c r="E5103" s="35"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v>0</v>
      </c>
      <c r="E5104" s="35"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v>0</v>
      </c>
      <c r="E5105" s="35">
        <v>287545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/>
      <c r="S5105" s="48"/>
      <c r="T5105" s="19"/>
      <c r="U5105" s="19"/>
      <c r="V5105" s="47"/>
      <c r="W5105" s="48"/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v>0</v>
      </c>
      <c r="E5106" s="35">
        <v>224200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/>
      <c r="S5106" s="48"/>
      <c r="T5106" s="19"/>
      <c r="U5106" s="19"/>
      <c r="V5106" s="47"/>
      <c r="W5106" s="48"/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v>0</v>
      </c>
      <c r="E5107" s="35"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v>0</v>
      </c>
      <c r="E5108" s="35"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v>0</v>
      </c>
      <c r="E5109" s="35"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v>0</v>
      </c>
      <c r="E5110" s="35"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v>7476</v>
      </c>
      <c r="E5111" s="35">
        <v>393572.06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/>
      <c r="S5111" s="48"/>
      <c r="T5111" s="19"/>
      <c r="U5111" s="19"/>
      <c r="V5111" s="47"/>
      <c r="W5111" s="48"/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v>0</v>
      </c>
      <c r="E5112" s="35">
        <v>357693.58999999997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/>
      <c r="S5112" s="48"/>
      <c r="T5112" s="19"/>
      <c r="U5112" s="19"/>
      <c r="V5112" s="47"/>
      <c r="W5112" s="48"/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v>31150.589999999997</v>
      </c>
      <c r="E5113" s="35"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/>
      <c r="S5113" s="48"/>
      <c r="T5113" s="19"/>
      <c r="U5113" s="19"/>
      <c r="V5113" s="47"/>
      <c r="W5113" s="48"/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v>0</v>
      </c>
      <c r="E5114" s="35">
        <v>44302.81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/>
      <c r="S5114" s="48"/>
      <c r="T5114" s="19"/>
      <c r="U5114" s="19"/>
      <c r="V5114" s="47"/>
      <c r="W5114" s="48"/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v>0</v>
      </c>
      <c r="E5115" s="35">
        <v>26197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/>
      <c r="S5115" s="48"/>
      <c r="T5115" s="19"/>
      <c r="U5115" s="19"/>
      <c r="V5115" s="47"/>
      <c r="W5115" s="48"/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v>0</v>
      </c>
      <c r="E5116" s="35">
        <v>78141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/>
      <c r="S5116" s="48"/>
      <c r="T5116" s="19"/>
      <c r="U5116" s="19"/>
      <c r="V5116" s="47"/>
      <c r="W5116" s="48"/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v>250</v>
      </c>
      <c r="E5117" s="35">
        <v>80965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/>
      <c r="S5117" s="48"/>
      <c r="T5117" s="19"/>
      <c r="U5117" s="19"/>
      <c r="V5117" s="47"/>
      <c r="W5117" s="48"/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v>0</v>
      </c>
      <c r="E5118" s="35">
        <v>34443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/>
      <c r="S5118" s="48"/>
      <c r="T5118" s="19"/>
      <c r="U5118" s="19"/>
      <c r="V5118" s="47"/>
      <c r="W5118" s="48"/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v>5878.53</v>
      </c>
      <c r="E5119" s="35"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/>
      <c r="S5119" s="48"/>
      <c r="T5119" s="19"/>
      <c r="U5119" s="19"/>
      <c r="V5119" s="47"/>
      <c r="W5119" s="48"/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v>0</v>
      </c>
      <c r="E5120" s="35">
        <v>5645.3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/>
      <c r="S5120" s="48"/>
      <c r="T5120" s="19"/>
      <c r="U5120" s="19"/>
      <c r="V5120" s="47"/>
      <c r="W5120" s="48"/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v>0</v>
      </c>
      <c r="E5121" s="35"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v>0</v>
      </c>
      <c r="E5122" s="35"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v>0</v>
      </c>
      <c r="E5123" s="35"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v>0</v>
      </c>
      <c r="E5124" s="35"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v>0</v>
      </c>
      <c r="E5125" s="35">
        <v>3681468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/>
      <c r="S5125" s="48"/>
      <c r="T5125" s="19"/>
      <c r="U5125" s="19"/>
      <c r="V5125" s="47"/>
      <c r="W5125" s="48"/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v>0</v>
      </c>
      <c r="E5126" s="35">
        <v>2707304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/>
      <c r="S5126" s="48"/>
      <c r="T5126" s="19"/>
      <c r="U5126" s="19"/>
      <c r="V5126" s="47"/>
      <c r="W5126" s="48"/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v>0</v>
      </c>
      <c r="E5127" s="35">
        <v>69395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/>
      <c r="S5127" s="48"/>
      <c r="T5127" s="19"/>
      <c r="U5127" s="19"/>
      <c r="V5127" s="47"/>
      <c r="W5127" s="48"/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v>0</v>
      </c>
      <c r="E5128" s="35"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v>0</v>
      </c>
      <c r="E5129" s="35"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v>0</v>
      </c>
      <c r="E5130" s="35">
        <v>0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/>
      <c r="S5130" s="50"/>
      <c r="T5130" s="22"/>
      <c r="U5130" s="22"/>
      <c r="V5130" s="49"/>
      <c r="W5130" s="50"/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v>3799068</v>
      </c>
      <c r="E5131" s="35">
        <v>13708059.280000001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/>
      <c r="S5131" s="48"/>
      <c r="T5131" s="19"/>
      <c r="U5131" s="19"/>
      <c r="V5131" s="47"/>
      <c r="W5131" s="48"/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v>0</v>
      </c>
      <c r="E5132" s="35"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v>560929.12</v>
      </c>
      <c r="E5133" s="35">
        <v>2412464.5700000003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/>
      <c r="S5133" s="48"/>
      <c r="T5133" s="19"/>
      <c r="U5133" s="19"/>
      <c r="V5133" s="47"/>
      <c r="W5133" s="48"/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v>0</v>
      </c>
      <c r="E5134" s="35">
        <v>280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/>
      <c r="S5134" s="48"/>
      <c r="T5134" s="19"/>
      <c r="U5134" s="19"/>
      <c r="V5134" s="47"/>
      <c r="W5134" s="48"/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v>0</v>
      </c>
      <c r="E5135" s="35">
        <v>122100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/>
      <c r="S5135" s="50"/>
      <c r="T5135" s="22"/>
      <c r="U5135" s="22"/>
      <c r="V5135" s="49"/>
      <c r="W5135" s="50"/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v>0</v>
      </c>
      <c r="E5136" s="35">
        <v>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/>
      <c r="S5136" s="48"/>
      <c r="T5136" s="19"/>
      <c r="U5136" s="19"/>
      <c r="V5136" s="47"/>
      <c r="W5136" s="48"/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v>0</v>
      </c>
      <c r="E5137" s="35"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v>339335.44</v>
      </c>
      <c r="E5138" s="35">
        <v>0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/>
      <c r="S5138" s="48"/>
      <c r="T5138" s="19"/>
      <c r="U5138" s="19"/>
      <c r="V5138" s="47"/>
      <c r="W5138" s="48"/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v>4036</v>
      </c>
      <c r="E5139" s="35">
        <v>918851.51000000013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/>
      <c r="S5139" s="48"/>
      <c r="T5139" s="19"/>
      <c r="U5139" s="19"/>
      <c r="V5139" s="47"/>
      <c r="W5139" s="48"/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v>11531</v>
      </c>
      <c r="E5140" s="35"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/>
      <c r="S5140" s="48"/>
      <c r="T5140" s="19"/>
      <c r="U5140" s="19"/>
      <c r="V5140" s="47"/>
      <c r="W5140" s="48"/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v>0</v>
      </c>
      <c r="E5141" s="35">
        <v>429360.5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/>
      <c r="S5141" s="48"/>
      <c r="T5141" s="19"/>
      <c r="U5141" s="19"/>
      <c r="V5141" s="47"/>
      <c r="W5141" s="48"/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v>0</v>
      </c>
      <c r="E5142" s="35">
        <v>237329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/>
      <c r="S5142" s="48"/>
      <c r="T5142" s="19"/>
      <c r="U5142" s="19"/>
      <c r="V5142" s="47"/>
      <c r="W5142" s="48"/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v>0</v>
      </c>
      <c r="E5143" s="35"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v>0</v>
      </c>
      <c r="E5144" s="35">
        <v>1000000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/>
      <c r="S5144" s="48"/>
      <c r="T5144" s="19"/>
      <c r="U5144" s="19"/>
      <c r="V5144" s="47"/>
      <c r="W5144" s="48"/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v>4570</v>
      </c>
      <c r="E5145" s="35">
        <v>70881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/>
      <c r="S5145" s="48"/>
      <c r="T5145" s="19"/>
      <c r="U5145" s="19"/>
      <c r="V5145" s="47"/>
      <c r="W5145" s="48"/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v>0</v>
      </c>
      <c r="E5146" s="35">
        <v>2359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/>
      <c r="S5146" s="48"/>
      <c r="T5146" s="19"/>
      <c r="U5146" s="19"/>
      <c r="V5146" s="47"/>
      <c r="W5146" s="48"/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v>0</v>
      </c>
      <c r="E5147" s="35"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v>0</v>
      </c>
      <c r="E5148" s="35"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v>0</v>
      </c>
      <c r="E5149" s="35"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v>0</v>
      </c>
      <c r="E5150" s="35"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v>0</v>
      </c>
      <c r="E5151" s="35"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v>5356.9</v>
      </c>
      <c r="E5152" s="35"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/>
      <c r="S5152" s="48"/>
      <c r="T5152" s="19"/>
      <c r="U5152" s="19"/>
      <c r="V5152" s="47"/>
      <c r="W5152" s="48"/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v>0</v>
      </c>
      <c r="E5153" s="35"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v>0</v>
      </c>
      <c r="E5154" s="35"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v>5396516.0199999996</v>
      </c>
      <c r="E5155" s="35"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/>
      <c r="S5155" s="48"/>
      <c r="T5155" s="19"/>
      <c r="U5155" s="19"/>
      <c r="V5155" s="47"/>
      <c r="W5155" s="48"/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v>98761.52</v>
      </c>
      <c r="E5156" s="35"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/>
      <c r="S5156" s="48"/>
      <c r="T5156" s="19"/>
      <c r="U5156" s="19"/>
      <c r="V5156" s="47"/>
      <c r="W5156" s="48"/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v>980274.77</v>
      </c>
      <c r="E5157" s="35"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/>
      <c r="S5157" s="48"/>
      <c r="T5157" s="19"/>
      <c r="U5157" s="19"/>
      <c r="V5157" s="47"/>
      <c r="W5157" s="48"/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v>0</v>
      </c>
      <c r="E5158" s="35"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/>
      <c r="S5158" s="50"/>
      <c r="T5158" s="22"/>
      <c r="U5158" s="22"/>
      <c r="V5158" s="49"/>
      <c r="W5158" s="50"/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v>540</v>
      </c>
      <c r="E5159" s="35">
        <v>134159.48000000001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/>
      <c r="S5159" s="48"/>
      <c r="T5159" s="19"/>
      <c r="U5159" s="19"/>
      <c r="V5159" s="47"/>
      <c r="W5159" s="48"/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v>0</v>
      </c>
      <c r="E5160" s="35">
        <v>33994.15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/>
      <c r="S5160" s="48"/>
      <c r="T5160" s="19"/>
      <c r="U5160" s="19"/>
      <c r="V5160" s="47"/>
      <c r="W5160" s="48"/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v>0</v>
      </c>
      <c r="E5161" s="35"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v>0</v>
      </c>
      <c r="E5162" s="35"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v>0</v>
      </c>
      <c r="E5163" s="35">
        <v>17143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/>
      <c r="S5163" s="48"/>
      <c r="T5163" s="19"/>
      <c r="U5163" s="19"/>
      <c r="V5163" s="47"/>
      <c r="W5163" s="48"/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v>0</v>
      </c>
      <c r="E5164" s="35">
        <v>19467.7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/>
      <c r="S5164" s="48"/>
      <c r="T5164" s="19"/>
      <c r="U5164" s="19"/>
      <c r="V5164" s="47"/>
      <c r="W5164" s="48"/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v>0</v>
      </c>
      <c r="E5165" s="35"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v>0</v>
      </c>
      <c r="E5166" s="35"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v>0</v>
      </c>
      <c r="E5167" s="35"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/>
      <c r="W5167" s="48"/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v>0</v>
      </c>
      <c r="E5168" s="35"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v>0</v>
      </c>
      <c r="E5169" s="35"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v>0</v>
      </c>
      <c r="E5170" s="35"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v>0</v>
      </c>
      <c r="E5171" s="35"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v>0</v>
      </c>
      <c r="E5172" s="35"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v>0</v>
      </c>
      <c r="E5173" s="35"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v>0</v>
      </c>
      <c r="E5174" s="35"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v>0</v>
      </c>
      <c r="E5175" s="35"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v>0</v>
      </c>
      <c r="E5176" s="35"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v>0</v>
      </c>
      <c r="E5177" s="35"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v>0</v>
      </c>
      <c r="E5178" s="35"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v>0</v>
      </c>
      <c r="E5179" s="35"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v>0</v>
      </c>
      <c r="E5180" s="35"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v>0</v>
      </c>
      <c r="E5181" s="35"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v>0</v>
      </c>
      <c r="E5182" s="35"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v>0</v>
      </c>
      <c r="E5183" s="35"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v>0</v>
      </c>
      <c r="E5184" s="35"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v>0</v>
      </c>
      <c r="E5185" s="35"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v>0</v>
      </c>
      <c r="E5186" s="35"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v>0</v>
      </c>
      <c r="E5187" s="35"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v>0</v>
      </c>
      <c r="E5188" s="35"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v>0</v>
      </c>
      <c r="E5189" s="35"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v>0</v>
      </c>
      <c r="E5190" s="35"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v>0</v>
      </c>
      <c r="E5191" s="35"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v>0</v>
      </c>
      <c r="E5192" s="35"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v>0</v>
      </c>
      <c r="E5193" s="35"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v>0</v>
      </c>
      <c r="E5194" s="35"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v>0</v>
      </c>
      <c r="E5195" s="35"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v>0</v>
      </c>
      <c r="E5196" s="35"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v>0</v>
      </c>
      <c r="E5197" s="35"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v>0</v>
      </c>
      <c r="E5198" s="35"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v>0</v>
      </c>
      <c r="E5199" s="35"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v>0</v>
      </c>
      <c r="E5200" s="35"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v>0</v>
      </c>
      <c r="E5201" s="35"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v>0</v>
      </c>
      <c r="E5202" s="35">
        <v>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/>
      <c r="S5202" s="48"/>
      <c r="T5202" s="19"/>
      <c r="U5202" s="19"/>
      <c r="V5202" s="47"/>
      <c r="W5202" s="48"/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v>0</v>
      </c>
      <c r="E5203" s="35"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v>0</v>
      </c>
      <c r="E5204" s="35">
        <v>0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v>0</v>
      </c>
      <c r="E5205" s="35">
        <v>28167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/>
      <c r="S5205" s="48"/>
      <c r="T5205" s="19"/>
      <c r="U5205" s="19"/>
      <c r="V5205" s="47"/>
      <c r="W5205" s="48"/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v>0</v>
      </c>
      <c r="E5206" s="35">
        <v>7499.9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/>
      <c r="S5206" s="48"/>
      <c r="T5206" s="19"/>
      <c r="U5206" s="19"/>
      <c r="V5206" s="47"/>
      <c r="W5206" s="48"/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v>0</v>
      </c>
      <c r="E5207" s="35"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v>0</v>
      </c>
      <c r="E5208" s="35">
        <v>2590.14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/>
      <c r="S5208" s="50"/>
      <c r="T5208" s="22"/>
      <c r="U5208" s="22"/>
      <c r="V5208" s="49"/>
      <c r="W5208" s="50"/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v>0</v>
      </c>
      <c r="E5209" s="35"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v>0</v>
      </c>
      <c r="E5210" s="35"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v>0</v>
      </c>
      <c r="E5211" s="35"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v>0</v>
      </c>
      <c r="E5212" s="35">
        <v>3222745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/>
      <c r="S5212" s="48"/>
      <c r="T5212" s="19"/>
      <c r="U5212" s="19"/>
      <c r="V5212" s="47"/>
      <c r="W5212" s="48"/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v>0</v>
      </c>
      <c r="E5213" s="35"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v>0</v>
      </c>
      <c r="E5214" s="35"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v>0</v>
      </c>
      <c r="E5215" s="35"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v>0</v>
      </c>
      <c r="E5216" s="35"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v>0</v>
      </c>
      <c r="E5217" s="35">
        <v>155516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/>
      <c r="S5217" s="48"/>
      <c r="T5217" s="19"/>
      <c r="U5217" s="19"/>
      <c r="V5217" s="47"/>
      <c r="W5217" s="48"/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v>0</v>
      </c>
      <c r="E5218" s="35"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v>0</v>
      </c>
      <c r="E5219" s="35"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v>0</v>
      </c>
      <c r="E5220" s="35"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v>0</v>
      </c>
      <c r="E5221" s="35"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v>0</v>
      </c>
      <c r="E5222" s="35"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v>0</v>
      </c>
      <c r="E5223" s="35"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v>0</v>
      </c>
      <c r="E5224" s="35"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v>0</v>
      </c>
      <c r="E5225" s="35"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v>0</v>
      </c>
      <c r="E5226" s="35"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v>0</v>
      </c>
      <c r="E5227" s="35"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v>0</v>
      </c>
      <c r="E5228" s="35"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v>0</v>
      </c>
      <c r="E5229" s="35">
        <v>28600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/>
      <c r="S5229" s="48"/>
      <c r="T5229" s="19"/>
      <c r="U5229" s="19"/>
      <c r="V5229" s="47"/>
      <c r="W5229" s="48"/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v>0</v>
      </c>
      <c r="E5230" s="35"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v>0</v>
      </c>
      <c r="E5231" s="35"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v>0</v>
      </c>
      <c r="E5232" s="35">
        <v>183087.85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/>
      <c r="S5232" s="48"/>
      <c r="T5232" s="19"/>
      <c r="U5232" s="19"/>
      <c r="V5232" s="47"/>
      <c r="W5232" s="48"/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v>0</v>
      </c>
      <c r="E5233" s="35"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v>0</v>
      </c>
      <c r="E5234" s="35"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v>0</v>
      </c>
      <c r="E5235" s="35"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v>0</v>
      </c>
      <c r="E5236" s="35">
        <v>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/>
      <c r="U5236" s="22"/>
      <c r="V5236" s="49"/>
      <c r="W5236" s="50"/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v>0</v>
      </c>
      <c r="E5237" s="35">
        <v>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v>0</v>
      </c>
      <c r="E5238" s="35">
        <v>978000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/>
      <c r="S5238" s="50"/>
      <c r="T5238" s="22"/>
      <c r="U5238" s="22"/>
      <c r="V5238" s="49"/>
      <c r="W5238" s="50"/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v>177200</v>
      </c>
      <c r="E5239" s="35">
        <v>561400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/>
      <c r="S5239" s="50"/>
      <c r="T5239" s="22"/>
      <c r="U5239" s="22"/>
      <c r="V5239" s="49"/>
      <c r="W5239" s="50"/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v>0</v>
      </c>
      <c r="E5240" s="35"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v>0</v>
      </c>
      <c r="E5241" s="35"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v>0</v>
      </c>
      <c r="E5242" s="35">
        <v>1450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/>
      <c r="S5242" s="48"/>
      <c r="T5242" s="19"/>
      <c r="U5242" s="19"/>
      <c r="V5242" s="47"/>
      <c r="W5242" s="48"/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v>0</v>
      </c>
      <c r="E5243" s="35">
        <v>52890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/>
      <c r="S5243" s="48"/>
      <c r="T5243" s="19"/>
      <c r="U5243" s="19"/>
      <c r="V5243" s="47"/>
      <c r="W5243" s="48"/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v>2930200</v>
      </c>
      <c r="E5244" s="35"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/>
      <c r="S5244" s="48"/>
      <c r="T5244" s="19"/>
      <c r="U5244" s="19"/>
      <c r="V5244" s="47"/>
      <c r="W5244" s="48"/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v>757070</v>
      </c>
      <c r="E5245" s="35"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/>
      <c r="S5245" s="48"/>
      <c r="T5245" s="19"/>
      <c r="U5245" s="19"/>
      <c r="V5245" s="47"/>
      <c r="W5245" s="48"/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v>0</v>
      </c>
      <c r="E5246" s="35"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v>80500</v>
      </c>
      <c r="E5247" s="35"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/>
      <c r="S5247" s="48"/>
      <c r="T5247" s="19"/>
      <c r="U5247" s="19"/>
      <c r="V5247" s="47"/>
      <c r="W5247" s="48"/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v>0</v>
      </c>
      <c r="E5248" s="35"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v>0</v>
      </c>
      <c r="E5249" s="35"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v>0</v>
      </c>
      <c r="E5250" s="35"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v>0</v>
      </c>
      <c r="E5251" s="35"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v>0</v>
      </c>
      <c r="E5252" s="35"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v>0</v>
      </c>
      <c r="E5253" s="35"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v>0</v>
      </c>
      <c r="E5254" s="35"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v>0</v>
      </c>
      <c r="E5255" s="35"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v>1204734.48</v>
      </c>
      <c r="E5256" s="35"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/>
      <c r="S5256" s="48"/>
      <c r="T5256" s="19"/>
      <c r="U5256" s="19"/>
      <c r="V5256" s="47"/>
      <c r="W5256" s="48"/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v>881778</v>
      </c>
      <c r="E5257" s="35"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/>
      <c r="S5257" s="48"/>
      <c r="T5257" s="19"/>
      <c r="U5257" s="19"/>
      <c r="V5257" s="47"/>
      <c r="W5257" s="48"/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v>733000</v>
      </c>
      <c r="E5258" s="35">
        <v>0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/>
      <c r="S5258" s="48"/>
      <c r="T5258" s="19"/>
      <c r="U5258" s="19"/>
      <c r="V5258" s="47"/>
      <c r="W5258" s="48"/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v>533320</v>
      </c>
      <c r="E5259" s="35"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/>
      <c r="S5259" s="48"/>
      <c r="T5259" s="19"/>
      <c r="U5259" s="19"/>
      <c r="V5259" s="47"/>
      <c r="W5259" s="48"/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v>0</v>
      </c>
      <c r="E5260" s="35"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v>0</v>
      </c>
      <c r="E5261" s="35"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v>0</v>
      </c>
      <c r="E5262" s="35"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v>0</v>
      </c>
      <c r="E5263" s="35"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v>0</v>
      </c>
      <c r="E5264" s="35"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v>3925</v>
      </c>
      <c r="E5265" s="35"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/>
      <c r="S5265" s="50"/>
      <c r="T5265" s="22"/>
      <c r="U5265" s="22"/>
      <c r="V5265" s="49"/>
      <c r="W5265" s="50"/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v>0</v>
      </c>
      <c r="E5266" s="35"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v>0</v>
      </c>
      <c r="E5267" s="35"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v>0</v>
      </c>
      <c r="E5268" s="35"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v>0</v>
      </c>
      <c r="E5269" s="35"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v>28000</v>
      </c>
      <c r="E5270" s="35"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/>
      <c r="S5270" s="48"/>
      <c r="T5270" s="19"/>
      <c r="U5270" s="19"/>
      <c r="V5270" s="47"/>
      <c r="W5270" s="48"/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v>0</v>
      </c>
      <c r="E5271" s="35"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v>0</v>
      </c>
      <c r="E5272" s="35"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v>0</v>
      </c>
      <c r="E5273" s="35"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v>0</v>
      </c>
      <c r="E5274" s="35"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v>62206.400000000001</v>
      </c>
      <c r="E5275" s="35"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/>
      <c r="S5275" s="48"/>
      <c r="T5275" s="19"/>
      <c r="U5275" s="19"/>
      <c r="V5275" s="47"/>
      <c r="W5275" s="48"/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v>93309.6</v>
      </c>
      <c r="E5276" s="35"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/>
      <c r="S5276" s="48"/>
      <c r="T5276" s="19"/>
      <c r="U5276" s="19"/>
      <c r="V5276" s="47"/>
      <c r="W5276" s="48"/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v>0</v>
      </c>
      <c r="E5277" s="35"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v>0</v>
      </c>
      <c r="E5278" s="35"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v>150104</v>
      </c>
      <c r="E5279" s="35">
        <v>0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/>
      <c r="S5279" s="48"/>
      <c r="T5279" s="19"/>
      <c r="U5279" s="19"/>
      <c r="V5279" s="47"/>
      <c r="W5279" s="48"/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v>0</v>
      </c>
      <c r="E5280" s="35"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v>0</v>
      </c>
      <c r="E5281" s="35"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v>207000</v>
      </c>
      <c r="E5282" s="35">
        <v>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/>
      <c r="S5282" s="50"/>
      <c r="T5282" s="22"/>
      <c r="U5282" s="22"/>
      <c r="V5282" s="49"/>
      <c r="W5282" s="50"/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v>0</v>
      </c>
      <c r="E5283" s="35"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/>
      <c r="S5283" s="48"/>
      <c r="T5283" s="19"/>
      <c r="U5283" s="19"/>
      <c r="V5283" s="47"/>
      <c r="W5283" s="48"/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v>0</v>
      </c>
      <c r="E5284" s="35"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v>0</v>
      </c>
      <c r="E5285" s="35"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v>0</v>
      </c>
      <c r="E5286" s="35"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v>0</v>
      </c>
      <c r="E5287" s="35"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v>0</v>
      </c>
      <c r="E5288" s="35"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v>0</v>
      </c>
      <c r="E5289" s="35"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v>1299000</v>
      </c>
      <c r="E5290" s="35">
        <v>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/>
      <c r="S5290" s="48"/>
      <c r="T5290" s="19"/>
      <c r="U5290" s="19"/>
      <c r="V5290" s="47"/>
      <c r="W5290" s="48"/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v>66300</v>
      </c>
      <c r="E5291" s="35"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/>
      <c r="S5291" s="48"/>
      <c r="T5291" s="19"/>
      <c r="U5291" s="19"/>
      <c r="V5291" s="47"/>
      <c r="W5291" s="48"/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v>0</v>
      </c>
      <c r="E5292" s="35"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v>0</v>
      </c>
      <c r="E5293" s="35"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v>13800</v>
      </c>
      <c r="E5294" s="35"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/>
      <c r="S5294" s="50"/>
      <c r="T5294" s="22"/>
      <c r="U5294" s="22"/>
      <c r="V5294" s="49"/>
      <c r="W5294" s="50"/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v>0</v>
      </c>
      <c r="E5295" s="35"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v>0</v>
      </c>
      <c r="E5296" s="35"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v>1450</v>
      </c>
      <c r="E5297" s="35"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/>
      <c r="S5297" s="48"/>
      <c r="T5297" s="19"/>
      <c r="U5297" s="19"/>
      <c r="V5297" s="47"/>
      <c r="W5297" s="48"/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v>0</v>
      </c>
      <c r="E5298" s="35"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v>0</v>
      </c>
      <c r="E5299" s="35"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v>0</v>
      </c>
      <c r="E5300" s="35"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v>0</v>
      </c>
      <c r="E5301" s="35"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v>0</v>
      </c>
      <c r="E5302" s="35"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v>0</v>
      </c>
      <c r="E5303" s="35"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v>0</v>
      </c>
      <c r="E5304" s="35"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v>0</v>
      </c>
      <c r="E5305" s="35"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v>0</v>
      </c>
      <c r="E5306" s="35"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v>0</v>
      </c>
      <c r="E5307" s="35"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v>0</v>
      </c>
      <c r="E5308" s="35"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v>0</v>
      </c>
      <c r="E5309" s="35"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v>0</v>
      </c>
      <c r="E5310" s="35"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v>0</v>
      </c>
      <c r="E5311" s="35"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v>0</v>
      </c>
      <c r="E5312" s="35"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v>132654.39000000001</v>
      </c>
      <c r="E5313" s="35"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/>
      <c r="S5313" s="48"/>
      <c r="T5313" s="19"/>
      <c r="U5313" s="19"/>
      <c r="V5313" s="47"/>
      <c r="W5313" s="48"/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v>0</v>
      </c>
      <c r="E5314" s="35"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v>0</v>
      </c>
      <c r="E5315" s="35"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v>0</v>
      </c>
      <c r="E5316" s="35"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v>940</v>
      </c>
      <c r="E5317" s="35"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/>
      <c r="S5317" s="50"/>
      <c r="T5317" s="22"/>
      <c r="U5317" s="22"/>
      <c r="V5317" s="49"/>
      <c r="W5317" s="50"/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v>0</v>
      </c>
      <c r="E5318" s="35"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v>0</v>
      </c>
      <c r="E5319" s="35"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v>0</v>
      </c>
      <c r="E5320" s="35"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v>2320</v>
      </c>
      <c r="E5321" s="35"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/>
      <c r="S5321" s="50"/>
      <c r="T5321" s="22"/>
      <c r="U5321" s="22"/>
      <c r="V5321" s="49"/>
      <c r="W5321" s="50"/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v>67831.520000000004</v>
      </c>
      <c r="E5322" s="35"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/>
      <c r="S5322" s="48"/>
      <c r="T5322" s="19"/>
      <c r="U5322" s="19"/>
      <c r="V5322" s="47"/>
      <c r="W5322" s="48"/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v>25100.940000000002</v>
      </c>
      <c r="E5323" s="35"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/>
      <c r="S5323" s="48"/>
      <c r="T5323" s="19"/>
      <c r="U5323" s="19"/>
      <c r="V5323" s="47"/>
      <c r="W5323" s="48"/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v>57482</v>
      </c>
      <c r="E5324" s="35"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/>
      <c r="S5324" s="48"/>
      <c r="T5324" s="19"/>
      <c r="U5324" s="19"/>
      <c r="V5324" s="47"/>
      <c r="W5324" s="48"/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v>1050</v>
      </c>
      <c r="E5325" s="35"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/>
      <c r="S5325" s="48"/>
      <c r="T5325" s="19"/>
      <c r="U5325" s="19"/>
      <c r="V5325" s="47"/>
      <c r="W5325" s="48"/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v>35344.6</v>
      </c>
      <c r="E5326" s="35"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/>
      <c r="S5326" s="48"/>
      <c r="T5326" s="19"/>
      <c r="U5326" s="19"/>
      <c r="V5326" s="47"/>
      <c r="W5326" s="48"/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v>595167</v>
      </c>
      <c r="E5327" s="35"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/>
      <c r="S5327" s="48"/>
      <c r="T5327" s="19"/>
      <c r="U5327" s="19"/>
      <c r="V5327" s="47"/>
      <c r="W5327" s="48"/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v>57657</v>
      </c>
      <c r="E5328" s="35"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/>
      <c r="S5328" s="48"/>
      <c r="T5328" s="19"/>
      <c r="U5328" s="19"/>
      <c r="V5328" s="47"/>
      <c r="W5328" s="48"/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v>3528.6</v>
      </c>
      <c r="E5329" s="35"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/>
      <c r="S5329" s="48"/>
      <c r="T5329" s="19"/>
      <c r="U5329" s="19"/>
      <c r="V5329" s="47"/>
      <c r="W5329" s="48"/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v>0</v>
      </c>
      <c r="E5330" s="35"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v>0</v>
      </c>
      <c r="E5331" s="35"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v>1300</v>
      </c>
      <c r="E5332" s="35"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/>
      <c r="S5332" s="50"/>
      <c r="T5332" s="22"/>
      <c r="U5332" s="22"/>
      <c r="V5332" s="49"/>
      <c r="W5332" s="50"/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v>0</v>
      </c>
      <c r="E5333" s="35"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v>145349</v>
      </c>
      <c r="E5334" s="35"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/>
      <c r="S5334" s="48"/>
      <c r="T5334" s="19"/>
      <c r="U5334" s="19"/>
      <c r="V5334" s="47"/>
      <c r="W5334" s="48"/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v>0</v>
      </c>
      <c r="E5335" s="35"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v>0</v>
      </c>
      <c r="E5336" s="35"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/>
      <c r="S5336" s="48"/>
      <c r="T5336" s="19"/>
      <c r="U5336" s="19"/>
      <c r="V5336" s="47"/>
      <c r="W5336" s="48"/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v>0</v>
      </c>
      <c r="E5337" s="35"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/>
      <c r="U5337" s="19"/>
      <c r="V5337" s="47"/>
      <c r="W5337" s="48"/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v>650</v>
      </c>
      <c r="E5338" s="35"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/>
      <c r="S5338" s="50"/>
      <c r="T5338" s="22"/>
      <c r="U5338" s="22"/>
      <c r="V5338" s="49"/>
      <c r="W5338" s="50"/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v>0</v>
      </c>
      <c r="E5339" s="35"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v>0</v>
      </c>
      <c r="E5340" s="35"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v>0</v>
      </c>
      <c r="E5341" s="35"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v>82120</v>
      </c>
      <c r="E5342" s="35"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/>
      <c r="S5342" s="48"/>
      <c r="T5342" s="19"/>
      <c r="U5342" s="19"/>
      <c r="V5342" s="47"/>
      <c r="W5342" s="48"/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v>0</v>
      </c>
      <c r="E5343" s="35"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v>106650</v>
      </c>
      <c r="E5344" s="35"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/>
      <c r="S5344" s="48"/>
      <c r="T5344" s="19"/>
      <c r="U5344" s="19"/>
      <c r="V5344" s="47"/>
      <c r="W5344" s="48"/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v>0</v>
      </c>
      <c r="E5345" s="35"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v>175780</v>
      </c>
      <c r="E5346" s="35"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/>
      <c r="S5346" s="50"/>
      <c r="T5346" s="22"/>
      <c r="U5346" s="22"/>
      <c r="V5346" s="49"/>
      <c r="W5346" s="50"/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v>0</v>
      </c>
      <c r="E5347" s="35"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v>0</v>
      </c>
      <c r="E5348" s="35"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v>0</v>
      </c>
      <c r="E5349" s="35"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v>0</v>
      </c>
      <c r="E5350" s="35"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v>0</v>
      </c>
      <c r="E5351" s="35"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v>430805.61</v>
      </c>
      <c r="E5352" s="35"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/>
      <c r="S5352" s="48"/>
      <c r="T5352" s="19"/>
      <c r="U5352" s="19"/>
      <c r="V5352" s="47"/>
      <c r="W5352" s="48"/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v>97517.5</v>
      </c>
      <c r="E5353" s="35"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/>
      <c r="S5353" s="48"/>
      <c r="T5353" s="19"/>
      <c r="U5353" s="19"/>
      <c r="V5353" s="47"/>
      <c r="W5353" s="48"/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v>0</v>
      </c>
      <c r="E5354" s="35"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v>0</v>
      </c>
      <c r="E5355" s="35"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v>0</v>
      </c>
      <c r="E5356" s="35"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v>216647.06</v>
      </c>
      <c r="E5357" s="35">
        <v>26971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/>
      <c r="S5357" s="48"/>
      <c r="T5357" s="19"/>
      <c r="U5357" s="19"/>
      <c r="V5357" s="47"/>
      <c r="W5357" s="48"/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v>60038.659999999996</v>
      </c>
      <c r="E5358" s="35">
        <v>8582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/>
      <c r="S5358" s="48"/>
      <c r="T5358" s="19"/>
      <c r="U5358" s="19"/>
      <c r="V5358" s="47"/>
      <c r="W5358" s="48"/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v>6245.9699999999993</v>
      </c>
      <c r="E5359" s="35">
        <v>0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/>
      <c r="S5359" s="48"/>
      <c r="T5359" s="19"/>
      <c r="U5359" s="19"/>
      <c r="V5359" s="47"/>
      <c r="W5359" s="48"/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v>21847</v>
      </c>
      <c r="E5360" s="35"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/>
      <c r="S5360" s="48"/>
      <c r="T5360" s="19"/>
      <c r="U5360" s="19"/>
      <c r="V5360" s="47"/>
      <c r="W5360" s="48"/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v>1408</v>
      </c>
      <c r="E5361" s="35"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/>
      <c r="S5361" s="48"/>
      <c r="T5361" s="19"/>
      <c r="U5361" s="19"/>
      <c r="V5361" s="47"/>
      <c r="W5361" s="48"/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v>0</v>
      </c>
      <c r="E5362" s="35"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v>0</v>
      </c>
      <c r="E5363" s="35"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/>
      <c r="U5363" s="22"/>
      <c r="V5363" s="49"/>
      <c r="W5363" s="50"/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v>1222818.6499999999</v>
      </c>
      <c r="E5364" s="35"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/>
      <c r="S5364" s="48"/>
      <c r="T5364" s="19"/>
      <c r="U5364" s="19"/>
      <c r="V5364" s="47"/>
      <c r="W5364" s="48"/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v>0</v>
      </c>
      <c r="E5365" s="35"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v>719609.08</v>
      </c>
      <c r="E5366" s="35"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/>
      <c r="S5366" s="48"/>
      <c r="T5366" s="19"/>
      <c r="U5366" s="19"/>
      <c r="V5366" s="47"/>
      <c r="W5366" s="48"/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v>693015.89</v>
      </c>
      <c r="E5367" s="35"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/>
      <c r="S5367" s="48"/>
      <c r="T5367" s="19"/>
      <c r="U5367" s="19"/>
      <c r="V5367" s="47"/>
      <c r="W5367" s="48"/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v>11010</v>
      </c>
      <c r="E5368" s="35"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/>
      <c r="S5368" s="48"/>
      <c r="T5368" s="19"/>
      <c r="U5368" s="19"/>
      <c r="V5368" s="47"/>
      <c r="W5368" s="48"/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v>0</v>
      </c>
      <c r="E5369" s="35"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v>155834.93</v>
      </c>
      <c r="E5370" s="35"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/>
      <c r="S5370" s="48"/>
      <c r="T5370" s="19"/>
      <c r="U5370" s="19"/>
      <c r="V5370" s="47"/>
      <c r="W5370" s="48"/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v>0</v>
      </c>
      <c r="E5371" s="35"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v>92988</v>
      </c>
      <c r="E5372" s="35"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/>
      <c r="S5372" s="48"/>
      <c r="T5372" s="19"/>
      <c r="U5372" s="19"/>
      <c r="V5372" s="47"/>
      <c r="W5372" s="48"/>
      <c r="X5372" s="19"/>
      <c r="Y5372" s="19"/>
      <c r="Z5372" s="47"/>
      <c r="AA5372" s="48"/>
      <c r="AB5372" s="19"/>
      <c r="AC5372" s="19"/>
      <c r="AD5372" s="52"/>
      <c r="AE5372" s="27"/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v>0</v>
      </c>
      <c r="E5373" s="35"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v>0</v>
      </c>
      <c r="E5374" s="35"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v>0</v>
      </c>
      <c r="E5375" s="35"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v>0</v>
      </c>
      <c r="E5376" s="35"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v>0</v>
      </c>
      <c r="E5377" s="35"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v>0</v>
      </c>
      <c r="E5378" s="35"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v>0</v>
      </c>
      <c r="E5379" s="35"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v>0</v>
      </c>
      <c r="E5380" s="35"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v>0</v>
      </c>
      <c r="E5381" s="35"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/>
      <c r="W5381" s="50"/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v>22275</v>
      </c>
      <c r="E5382" s="35"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/>
      <c r="S5382" s="48"/>
      <c r="T5382" s="19"/>
      <c r="U5382" s="19"/>
      <c r="V5382" s="47"/>
      <c r="W5382" s="48"/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v>0</v>
      </c>
      <c r="E5383" s="35"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v>0</v>
      </c>
      <c r="E5384" s="35"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/>
      <c r="U5384" s="19"/>
      <c r="V5384" s="47"/>
      <c r="W5384" s="48"/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v>904009.25</v>
      </c>
      <c r="E5385" s="35"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/>
      <c r="S5385" s="50"/>
      <c r="T5385" s="22"/>
      <c r="U5385" s="22"/>
      <c r="V5385" s="49"/>
      <c r="W5385" s="50"/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v>179442.5</v>
      </c>
      <c r="E5386" s="35"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/>
      <c r="S5386" s="48"/>
      <c r="T5386" s="19"/>
      <c r="U5386" s="19"/>
      <c r="V5386" s="47"/>
      <c r="W5386" s="48"/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v>0</v>
      </c>
      <c r="E5387" s="35"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v>0</v>
      </c>
      <c r="E5388" s="35"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v>0</v>
      </c>
      <c r="E5389" s="35"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v>0</v>
      </c>
      <c r="E5390" s="35"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v>2560545</v>
      </c>
      <c r="E5391" s="35">
        <v>7450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/>
      <c r="S5391" s="48"/>
      <c r="T5391" s="19"/>
      <c r="U5391" s="19"/>
      <c r="V5391" s="47"/>
      <c r="W5391" s="48"/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v>253565</v>
      </c>
      <c r="E5392" s="35">
        <v>0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/>
      <c r="S5392" s="48"/>
      <c r="T5392" s="19"/>
      <c r="U5392" s="19"/>
      <c r="V5392" s="47"/>
      <c r="W5392" s="48"/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v>0</v>
      </c>
      <c r="E5393" s="35"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v>0</v>
      </c>
      <c r="E5394" s="35"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v>0</v>
      </c>
      <c r="E5395" s="35"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v>130000</v>
      </c>
      <c r="E5396" s="35"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/>
      <c r="S5396" s="48"/>
      <c r="T5396" s="19"/>
      <c r="U5396" s="19"/>
      <c r="V5396" s="47"/>
      <c r="W5396" s="48"/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v>100000</v>
      </c>
      <c r="E5397" s="35">
        <v>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/>
      <c r="S5397" s="48"/>
      <c r="T5397" s="19"/>
      <c r="U5397" s="19"/>
      <c r="V5397" s="47"/>
      <c r="W5397" s="48"/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v>25000</v>
      </c>
      <c r="E5398" s="35"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/>
      <c r="S5398" s="48"/>
      <c r="T5398" s="19"/>
      <c r="U5398" s="19"/>
      <c r="V5398" s="47"/>
      <c r="W5398" s="48"/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v>0</v>
      </c>
      <c r="E5399" s="35"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v>0</v>
      </c>
      <c r="E5400" s="35"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/>
      <c r="W5400" s="48"/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v>0</v>
      </c>
      <c r="E5401" s="35"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v>34281.050000000003</v>
      </c>
      <c r="E5402" s="35"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/>
      <c r="S5402" s="48"/>
      <c r="T5402" s="19"/>
      <c r="U5402" s="19"/>
      <c r="V5402" s="47"/>
      <c r="W5402" s="48"/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v>212755.75</v>
      </c>
      <c r="E5403" s="35"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/>
      <c r="S5403" s="48"/>
      <c r="T5403" s="19"/>
      <c r="U5403" s="19"/>
      <c r="V5403" s="47"/>
      <c r="W5403" s="48"/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v>0</v>
      </c>
      <c r="E5404" s="35"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v>0</v>
      </c>
      <c r="E5405" s="35"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v>0</v>
      </c>
      <c r="E5406" s="35"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v>0</v>
      </c>
      <c r="E5407" s="35"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v>0</v>
      </c>
      <c r="E5408" s="35"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v>0</v>
      </c>
      <c r="E5409" s="35"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v>0</v>
      </c>
      <c r="E5410" s="35"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v>0</v>
      </c>
      <c r="E5411" s="35"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v>0</v>
      </c>
      <c r="E5412" s="35"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v>0</v>
      </c>
      <c r="E5413" s="35"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v>0</v>
      </c>
      <c r="E5414" s="35"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v>0</v>
      </c>
      <c r="E5415" s="35"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v>0</v>
      </c>
      <c r="E5416" s="35"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v>195732.25</v>
      </c>
      <c r="E5417" s="35"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/>
      <c r="S5417" s="48"/>
      <c r="T5417" s="19"/>
      <c r="U5417" s="19"/>
      <c r="V5417" s="47"/>
      <c r="W5417" s="48"/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v>0</v>
      </c>
      <c r="E5418" s="35"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v>0</v>
      </c>
      <c r="E5419" s="35"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v>0</v>
      </c>
      <c r="E5420" s="35"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v>0</v>
      </c>
      <c r="E5421" s="35"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v>0</v>
      </c>
      <c r="E5422" s="35"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v>0</v>
      </c>
      <c r="E5423" s="35"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v>0</v>
      </c>
      <c r="E5424" s="35"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v>0</v>
      </c>
      <c r="E5425" s="35"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v>0</v>
      </c>
      <c r="E5426" s="35"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v>0</v>
      </c>
      <c r="E5427" s="35"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v>131666.65000000002</v>
      </c>
      <c r="E5428" s="35"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/>
      <c r="S5428" s="48"/>
      <c r="T5428" s="19"/>
      <c r="U5428" s="19"/>
      <c r="V5428" s="47"/>
      <c r="W5428" s="48"/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v>20498.309999999998</v>
      </c>
      <c r="E5429" s="35"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/>
      <c r="S5429" s="48"/>
      <c r="T5429" s="19"/>
      <c r="U5429" s="19"/>
      <c r="V5429" s="47"/>
      <c r="W5429" s="48"/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v>0</v>
      </c>
      <c r="E5430" s="35"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v>88511.109999999986</v>
      </c>
      <c r="E5431" s="35"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/>
      <c r="S5431" s="48"/>
      <c r="T5431" s="19"/>
      <c r="U5431" s="19"/>
      <c r="V5431" s="47"/>
      <c r="W5431" s="48"/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v>26028.850000000002</v>
      </c>
      <c r="E5432" s="35"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/>
      <c r="S5432" s="48"/>
      <c r="T5432" s="19"/>
      <c r="U5432" s="19"/>
      <c r="V5432" s="47"/>
      <c r="W5432" s="48"/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v>24330.619999999995</v>
      </c>
      <c r="E5433" s="35"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/>
      <c r="S5433" s="50"/>
      <c r="T5433" s="22"/>
      <c r="U5433" s="22"/>
      <c r="V5433" s="49"/>
      <c r="W5433" s="50"/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v>46282.399999999994</v>
      </c>
      <c r="E5434" s="35"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/>
      <c r="S5434" s="48"/>
      <c r="T5434" s="19"/>
      <c r="U5434" s="19"/>
      <c r="V5434" s="47"/>
      <c r="W5434" s="48"/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v>0</v>
      </c>
      <c r="E5435" s="35"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v>67072.100000000006</v>
      </c>
      <c r="E5436" s="35"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/>
      <c r="S5436" s="48"/>
      <c r="T5436" s="19"/>
      <c r="U5436" s="19"/>
      <c r="V5436" s="47"/>
      <c r="W5436" s="48"/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v>87186.64</v>
      </c>
      <c r="E5437" s="35"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/>
      <c r="S5437" s="48"/>
      <c r="T5437" s="19"/>
      <c r="U5437" s="19"/>
      <c r="V5437" s="47"/>
      <c r="W5437" s="48"/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v>326966.37</v>
      </c>
      <c r="E5438" s="35"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/>
      <c r="S5438" s="48"/>
      <c r="T5438" s="19"/>
      <c r="U5438" s="19"/>
      <c r="V5438" s="47"/>
      <c r="W5438" s="48"/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v>78110.349999999991</v>
      </c>
      <c r="E5439" s="35"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/>
      <c r="S5439" s="48"/>
      <c r="T5439" s="19"/>
      <c r="U5439" s="19"/>
      <c r="V5439" s="47"/>
      <c r="W5439" s="48"/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v>35413.230000000003</v>
      </c>
      <c r="E5440" s="35">
        <v>0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/>
      <c r="S5440" s="48"/>
      <c r="T5440" s="19"/>
      <c r="U5440" s="19"/>
      <c r="V5440" s="47"/>
      <c r="W5440" s="48"/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v>3106</v>
      </c>
      <c r="E5441" s="35"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/>
      <c r="S5441" s="50"/>
      <c r="T5441" s="22"/>
      <c r="U5441" s="22"/>
      <c r="V5441" s="49"/>
      <c r="W5441" s="50"/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v>0</v>
      </c>
      <c r="E5442" s="35"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v>706813.35</v>
      </c>
      <c r="E5443" s="35"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/>
      <c r="S5443" s="48"/>
      <c r="T5443" s="19"/>
      <c r="U5443" s="19"/>
      <c r="V5443" s="47"/>
      <c r="W5443" s="48"/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v>102617.74</v>
      </c>
      <c r="E5444" s="35"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/>
      <c r="S5444" s="48"/>
      <c r="T5444" s="19"/>
      <c r="U5444" s="19"/>
      <c r="V5444" s="47"/>
      <c r="W5444" s="48"/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v>31904.97</v>
      </c>
      <c r="E5445" s="35"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/>
      <c r="S5445" s="48"/>
      <c r="T5445" s="19"/>
      <c r="U5445" s="19"/>
      <c r="V5445" s="47"/>
      <c r="W5445" s="48"/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v>0</v>
      </c>
      <c r="E5446" s="35"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v>0</v>
      </c>
      <c r="E5447" s="35"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v>0</v>
      </c>
      <c r="E5448" s="35"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v>0</v>
      </c>
      <c r="E5449" s="35"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v>0</v>
      </c>
      <c r="E5450" s="35"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v>25380</v>
      </c>
      <c r="E5451" s="35"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/>
      <c r="S5451" s="50"/>
      <c r="T5451" s="22"/>
      <c r="U5451" s="22"/>
      <c r="V5451" s="49"/>
      <c r="W5451" s="50"/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v>0</v>
      </c>
      <c r="E5452" s="35"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v>0</v>
      </c>
      <c r="E5453" s="35"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v>0</v>
      </c>
      <c r="E5454" s="35"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v>0</v>
      </c>
      <c r="E5455" s="35"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v>0</v>
      </c>
      <c r="E5456" s="35"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v>1415</v>
      </c>
      <c r="E5457" s="35"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/>
      <c r="S5457" s="50"/>
      <c r="T5457" s="22"/>
      <c r="U5457" s="22"/>
      <c r="V5457" s="49"/>
      <c r="W5457" s="50"/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v>12597</v>
      </c>
      <c r="E5458" s="35"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/>
      <c r="S5458" s="50"/>
      <c r="T5458" s="22"/>
      <c r="U5458" s="22"/>
      <c r="V5458" s="49"/>
      <c r="W5458" s="50"/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v>0</v>
      </c>
      <c r="E5459" s="35"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v>0</v>
      </c>
      <c r="E5460" s="35"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v>0</v>
      </c>
      <c r="E5461" s="35"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v>10870</v>
      </c>
      <c r="E5462" s="35"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/>
      <c r="S5462" s="50"/>
      <c r="T5462" s="22"/>
      <c r="U5462" s="22"/>
      <c r="V5462" s="49"/>
      <c r="W5462" s="50"/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v>25078</v>
      </c>
      <c r="E5463" s="35"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/>
      <c r="S5463" s="50"/>
      <c r="T5463" s="22"/>
      <c r="U5463" s="22"/>
      <c r="V5463" s="49"/>
      <c r="W5463" s="50"/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v>0</v>
      </c>
      <c r="E5464" s="35"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v>0</v>
      </c>
      <c r="E5465" s="35"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v>0</v>
      </c>
      <c r="E5466" s="35"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v>73528.100000000006</v>
      </c>
      <c r="E5467" s="35">
        <v>55598.75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/>
      <c r="S5467" s="48"/>
      <c r="T5467" s="19"/>
      <c r="U5467" s="19"/>
      <c r="V5467" s="47"/>
      <c r="W5467" s="48"/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v>186791.85</v>
      </c>
      <c r="E5468" s="35">
        <v>159007.20000000001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/>
      <c r="S5468" s="48"/>
      <c r="T5468" s="19"/>
      <c r="U5468" s="19"/>
      <c r="V5468" s="47"/>
      <c r="W5468" s="48"/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v>29582</v>
      </c>
      <c r="E5469" s="35"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/>
      <c r="S5469" s="48"/>
      <c r="T5469" s="19"/>
      <c r="U5469" s="19"/>
      <c r="V5469" s="47"/>
      <c r="W5469" s="48"/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v>0</v>
      </c>
      <c r="E5470" s="35"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v>0</v>
      </c>
      <c r="E5471" s="35"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v>0</v>
      </c>
      <c r="E5472" s="35"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v>0</v>
      </c>
      <c r="E5473" s="35"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v>0</v>
      </c>
      <c r="E5474" s="35"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v>0</v>
      </c>
      <c r="E5475" s="35"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v>0</v>
      </c>
      <c r="E5476" s="35"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v>0</v>
      </c>
      <c r="E5477" s="35"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v>0</v>
      </c>
      <c r="E5478" s="35"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v>0</v>
      </c>
      <c r="E5479" s="35"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v>0</v>
      </c>
      <c r="E5480" s="35"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v>0</v>
      </c>
      <c r="E5481" s="35"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v>0</v>
      </c>
      <c r="E5482" s="35"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v>0</v>
      </c>
      <c r="E5483" s="35"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v>0</v>
      </c>
      <c r="E5484" s="35"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v>0</v>
      </c>
      <c r="E5485" s="35"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v>0</v>
      </c>
      <c r="E5486" s="35"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v>0</v>
      </c>
      <c r="E5487" s="35"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v>0</v>
      </c>
      <c r="E5488" s="35"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v>0</v>
      </c>
      <c r="E5489" s="35"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v>0</v>
      </c>
      <c r="E5490" s="35"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v>0</v>
      </c>
      <c r="E5491" s="35"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v>0</v>
      </c>
      <c r="E5492" s="35"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v>0</v>
      </c>
      <c r="E5493" s="35"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v>0</v>
      </c>
      <c r="E5494" s="35"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v>0</v>
      </c>
      <c r="E5495" s="35"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v>0</v>
      </c>
      <c r="E5496" s="35"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v>0</v>
      </c>
      <c r="E5497" s="35"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v>0</v>
      </c>
      <c r="E5498" s="35"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v>0</v>
      </c>
      <c r="E5499" s="35"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v>0</v>
      </c>
      <c r="E5500" s="35"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v>0</v>
      </c>
      <c r="E5501" s="35"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v>0</v>
      </c>
      <c r="E5502" s="35"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v>0</v>
      </c>
      <c r="E5503" s="35"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v>0</v>
      </c>
      <c r="E5504" s="35"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v>0</v>
      </c>
      <c r="E5505" s="35"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v>0</v>
      </c>
      <c r="E5506" s="35"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v>0</v>
      </c>
      <c r="E5507" s="35"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v>0</v>
      </c>
      <c r="E5508" s="35"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v>0</v>
      </c>
      <c r="E5509" s="35"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v>0</v>
      </c>
      <c r="E5510" s="35"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v>0</v>
      </c>
      <c r="E5511" s="35"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v>814152</v>
      </c>
      <c r="E5512" s="35">
        <v>791952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/>
      <c r="S5512" s="48"/>
      <c r="T5512" s="19"/>
      <c r="U5512" s="19"/>
      <c r="V5512" s="47"/>
      <c r="W5512" s="48"/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v>0</v>
      </c>
      <c r="E5513" s="35"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v>0</v>
      </c>
      <c r="E5514" s="35"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v>0</v>
      </c>
      <c r="E5515" s="35"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v>0</v>
      </c>
      <c r="E5516" s="35"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v>24390</v>
      </c>
      <c r="E5517" s="35">
        <v>79067.12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/>
      <c r="S5517" s="50"/>
      <c r="T5517" s="22"/>
      <c r="U5517" s="22"/>
      <c r="V5517" s="49"/>
      <c r="W5517" s="50"/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v>0</v>
      </c>
      <c r="E5518" s="35"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v>0</v>
      </c>
      <c r="E5519" s="35"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v>1167648.1200000001</v>
      </c>
      <c r="E5520" s="35">
        <v>1164048.1200000001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/>
      <c r="S5520" s="48"/>
      <c r="T5520" s="19"/>
      <c r="U5520" s="19"/>
      <c r="V5520" s="47"/>
      <c r="W5520" s="48"/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v>0</v>
      </c>
      <c r="E5521" s="35"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v>0</v>
      </c>
      <c r="E5522" s="35"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v>0</v>
      </c>
      <c r="E5523" s="35"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v>0</v>
      </c>
      <c r="E5524" s="35"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v>0</v>
      </c>
      <c r="E5525" s="35"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v>0</v>
      </c>
      <c r="E5526" s="35"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v>0</v>
      </c>
      <c r="E5527" s="35"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v>42351756.630000003</v>
      </c>
      <c r="E5528" s="35">
        <v>41410913.290000007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/>
      <c r="S5528" s="48"/>
      <c r="T5528" s="19"/>
      <c r="U5528" s="19"/>
      <c r="V5528" s="47"/>
      <c r="W5528" s="48"/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v>23114069.310000002</v>
      </c>
      <c r="E5529" s="35">
        <v>9907074.9199999981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/>
      <c r="S5529" s="48"/>
      <c r="T5529" s="19"/>
      <c r="U5529" s="19"/>
      <c r="V5529" s="47"/>
      <c r="W5529" s="48"/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v>100000</v>
      </c>
      <c r="E5530" s="35">
        <v>0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/>
      <c r="S5530" s="48"/>
      <c r="T5530" s="19"/>
      <c r="U5530" s="19"/>
      <c r="V5530" s="47"/>
      <c r="W5530" s="48"/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v>0</v>
      </c>
      <c r="E5531" s="35">
        <v>87458.53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/>
      <c r="S5531" s="48"/>
      <c r="T5531" s="19"/>
      <c r="U5531" s="19"/>
      <c r="V5531" s="47"/>
      <c r="W5531" s="48"/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v>0</v>
      </c>
      <c r="E5532" s="35"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v>0</v>
      </c>
      <c r="E5533" s="35"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v>0</v>
      </c>
      <c r="E5534" s="35"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v>444500</v>
      </c>
      <c r="E5535" s="35">
        <v>444500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/>
      <c r="S5535" s="48"/>
      <c r="T5535" s="19"/>
      <c r="U5535" s="19"/>
      <c r="V5535" s="47"/>
      <c r="W5535" s="48"/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v>0</v>
      </c>
      <c r="E5536" s="35"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v>346024</v>
      </c>
      <c r="E5537" s="35">
        <v>250305.58000000002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/>
      <c r="S5537" s="50"/>
      <c r="T5537" s="22"/>
      <c r="U5537" s="22"/>
      <c r="V5537" s="49"/>
      <c r="W5537" s="50"/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v>0</v>
      </c>
      <c r="E5538" s="35"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v>0</v>
      </c>
      <c r="E5539" s="35"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v>0</v>
      </c>
      <c r="E5540" s="35"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v>0</v>
      </c>
      <c r="E5541" s="35"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v>1462390</v>
      </c>
      <c r="E5542" s="35">
        <v>990231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/>
      <c r="S5542" s="50"/>
      <c r="T5542" s="22"/>
      <c r="U5542" s="22"/>
      <c r="V5542" s="49"/>
      <c r="W5542" s="50"/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v>0</v>
      </c>
      <c r="E5543" s="35"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v>34510.29</v>
      </c>
      <c r="E5544" s="35">
        <v>4901.21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/>
      <c r="S5544" s="48"/>
      <c r="T5544" s="19"/>
      <c r="U5544" s="19"/>
      <c r="V5544" s="47"/>
      <c r="W5544" s="48"/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v>471.33</v>
      </c>
      <c r="E5545" s="35">
        <v>3938.33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/>
      <c r="S5545" s="48"/>
      <c r="T5545" s="19"/>
      <c r="U5545" s="19"/>
      <c r="V5545" s="47"/>
      <c r="W5545" s="48"/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v>965862.64000000013</v>
      </c>
      <c r="E5546" s="35">
        <v>965863.64000000013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/>
      <c r="S5546" s="48"/>
      <c r="T5546" s="19"/>
      <c r="U5546" s="19"/>
      <c r="V5546" s="47"/>
      <c r="W5546" s="48"/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v>0</v>
      </c>
      <c r="E5547" s="35"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v>0</v>
      </c>
      <c r="E5548" s="35"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v>2092643.85</v>
      </c>
      <c r="E5549" s="35">
        <v>2249204.7999999998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/>
      <c r="S5549" s="48"/>
      <c r="T5549" s="19"/>
      <c r="U5549" s="19"/>
      <c r="V5549" s="47"/>
      <c r="W5549" s="48"/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v>581534.9</v>
      </c>
      <c r="E5550" s="35">
        <v>606627.25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/>
      <c r="S5550" s="48"/>
      <c r="T5550" s="19"/>
      <c r="U5550" s="19"/>
      <c r="V5550" s="47"/>
      <c r="W5550" s="48"/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v>0</v>
      </c>
      <c r="E5551" s="35"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v>0</v>
      </c>
      <c r="E5552" s="35"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v>0</v>
      </c>
      <c r="E5553" s="35"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v>0</v>
      </c>
      <c r="E5554" s="35"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v>6540</v>
      </c>
      <c r="E5555" s="35">
        <v>47882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/>
      <c r="S5555" s="50"/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v>670</v>
      </c>
      <c r="E5556" s="35"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/>
      <c r="S5556" s="50"/>
      <c r="T5556" s="22"/>
      <c r="U5556" s="22"/>
      <c r="V5556" s="49"/>
      <c r="W5556" s="50"/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v>0</v>
      </c>
      <c r="E5557" s="35"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v>0</v>
      </c>
      <c r="E5558" s="35"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v>0</v>
      </c>
      <c r="E5559" s="35"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v>0</v>
      </c>
      <c r="E5560" s="35"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v>0</v>
      </c>
      <c r="E5561" s="35"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v>0</v>
      </c>
      <c r="E5562" s="35"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v>232806</v>
      </c>
      <c r="E5563" s="35">
        <v>68005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/>
      <c r="S5563" s="48"/>
      <c r="T5563" s="19"/>
      <c r="U5563" s="19"/>
      <c r="V5563" s="47"/>
      <c r="W5563" s="48"/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v>49851</v>
      </c>
      <c r="E5564" s="35">
        <v>23438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/>
      <c r="S5564" s="48"/>
      <c r="T5564" s="19"/>
      <c r="U5564" s="19"/>
      <c r="V5564" s="47"/>
      <c r="W5564" s="48"/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v>82750</v>
      </c>
      <c r="E5565" s="35">
        <v>62800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/>
      <c r="S5565" s="48"/>
      <c r="T5565" s="19"/>
      <c r="U5565" s="19"/>
      <c r="V5565" s="47"/>
      <c r="W5565" s="48"/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v>0</v>
      </c>
      <c r="E5566" s="35"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v>0</v>
      </c>
      <c r="E5567" s="35"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v>0</v>
      </c>
      <c r="E5568" s="35"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v>0</v>
      </c>
      <c r="E5569" s="35"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v>10716497</v>
      </c>
      <c r="E5570" s="35">
        <v>10716497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/>
      <c r="S5570" s="48"/>
      <c r="T5570" s="19"/>
      <c r="U5570" s="19"/>
      <c r="V5570" s="47"/>
      <c r="W5570" s="48"/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v>5501626.04</v>
      </c>
      <c r="E5571" s="35">
        <v>3792411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/>
      <c r="S5571" s="48"/>
      <c r="T5571" s="19"/>
      <c r="U5571" s="19"/>
      <c r="V5571" s="47"/>
      <c r="W5571" s="48"/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v>523182</v>
      </c>
      <c r="E5572" s="35">
        <v>523182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/>
      <c r="S5572" s="48"/>
      <c r="T5572" s="19"/>
      <c r="U5572" s="19"/>
      <c r="V5572" s="47"/>
      <c r="W5572" s="48"/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v>288445</v>
      </c>
      <c r="E5573" s="35">
        <v>128364.85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/>
      <c r="S5573" s="48"/>
      <c r="T5573" s="19"/>
      <c r="U5573" s="19"/>
      <c r="V5573" s="47"/>
      <c r="W5573" s="48"/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v>32498</v>
      </c>
      <c r="E5574" s="35">
        <v>61686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/>
      <c r="S5574" s="50"/>
      <c r="T5574" s="22"/>
      <c r="U5574" s="22"/>
      <c r="V5574" s="49"/>
      <c r="W5574" s="50"/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v>280084</v>
      </c>
      <c r="E5575" s="35">
        <v>890467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/>
      <c r="S5575" s="48"/>
      <c r="T5575" s="19"/>
      <c r="U5575" s="19"/>
      <c r="V5575" s="47"/>
      <c r="W5575" s="48"/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v>221896</v>
      </c>
      <c r="E5576" s="35">
        <v>175317.86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/>
      <c r="S5576" s="48"/>
      <c r="T5576" s="19"/>
      <c r="U5576" s="19"/>
      <c r="V5576" s="47"/>
      <c r="W5576" s="48"/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v>122860</v>
      </c>
      <c r="E5577" s="35">
        <v>69388.25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/>
      <c r="S5577" s="48"/>
      <c r="T5577" s="19"/>
      <c r="U5577" s="19"/>
      <c r="V5577" s="47"/>
      <c r="W5577" s="48"/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v>0</v>
      </c>
      <c r="E5578" s="35"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v>211626.5</v>
      </c>
      <c r="E5579" s="35">
        <v>249318.11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/>
      <c r="S5579" s="48"/>
      <c r="T5579" s="19"/>
      <c r="U5579" s="19"/>
      <c r="V5579" s="47"/>
      <c r="W5579" s="48"/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v>46087.360000000001</v>
      </c>
      <c r="E5580" s="35">
        <v>38771.53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/>
      <c r="S5580" s="48"/>
      <c r="T5580" s="19"/>
      <c r="U5580" s="19"/>
      <c r="V5580" s="47"/>
      <c r="W5580" s="48"/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v>1979</v>
      </c>
      <c r="E5581" s="35"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v>0</v>
      </c>
      <c r="E5582" s="35"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/>
      <c r="S5582" s="48"/>
      <c r="T5582" s="19"/>
      <c r="U5582" s="19"/>
      <c r="V5582" s="47"/>
      <c r="W5582" s="48"/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v>37421</v>
      </c>
      <c r="E5583" s="35">
        <v>28322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/>
      <c r="S5583" s="48"/>
      <c r="T5583" s="19"/>
      <c r="U5583" s="19"/>
      <c r="V5583" s="47"/>
      <c r="W5583" s="48"/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v>39880</v>
      </c>
      <c r="E5584" s="35">
        <v>22253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/>
      <c r="S5584" s="50"/>
      <c r="T5584" s="22"/>
      <c r="U5584" s="22"/>
      <c r="V5584" s="49"/>
      <c r="W5584" s="50"/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v>0</v>
      </c>
      <c r="E5585" s="35"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v>0</v>
      </c>
      <c r="E5586" s="35"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v>698768.5</v>
      </c>
      <c r="E5587" s="35">
        <v>435330.25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/>
      <c r="S5587" s="48"/>
      <c r="T5587" s="19"/>
      <c r="U5587" s="19"/>
      <c r="V5587" s="47"/>
      <c r="W5587" s="48"/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v>169847.5</v>
      </c>
      <c r="E5588" s="35">
        <v>100744.39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/>
      <c r="S5588" s="48"/>
      <c r="T5588" s="19"/>
      <c r="U5588" s="19"/>
      <c r="V5588" s="47"/>
      <c r="W5588" s="48"/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v>0</v>
      </c>
      <c r="E5589" s="35"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v>0</v>
      </c>
      <c r="E5590" s="35"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v>0</v>
      </c>
      <c r="E5591" s="35"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v>0</v>
      </c>
      <c r="E5592" s="35"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v>0</v>
      </c>
      <c r="E5593" s="35"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v>0</v>
      </c>
      <c r="E5594" s="35"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v>124759</v>
      </c>
      <c r="E5595" s="35">
        <v>101050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/>
      <c r="S5595" s="48"/>
      <c r="T5595" s="19"/>
      <c r="U5595" s="19"/>
      <c r="V5595" s="47"/>
      <c r="W5595" s="48"/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v>103975</v>
      </c>
      <c r="E5596" s="35">
        <v>99413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/>
      <c r="S5596" s="48"/>
      <c r="T5596" s="19"/>
      <c r="U5596" s="19"/>
      <c r="V5596" s="47"/>
      <c r="W5596" s="48"/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v>0</v>
      </c>
      <c r="E5597" s="35"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v>150</v>
      </c>
      <c r="E5598" s="35"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/>
      <c r="S5598" s="50"/>
      <c r="T5598" s="22"/>
      <c r="U5598" s="22"/>
      <c r="V5598" s="49"/>
      <c r="W5598" s="50"/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v>0</v>
      </c>
      <c r="E5599" s="35"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v>0</v>
      </c>
      <c r="E5600" s="35"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v>141387.5</v>
      </c>
      <c r="E5601" s="35">
        <v>122361.5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/>
      <c r="S5601" s="48"/>
      <c r="T5601" s="19"/>
      <c r="U5601" s="19"/>
      <c r="V5601" s="47"/>
      <c r="W5601" s="48"/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v>73935</v>
      </c>
      <c r="E5602" s="35">
        <v>82001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/>
      <c r="S5602" s="48"/>
      <c r="T5602" s="19"/>
      <c r="U5602" s="19"/>
      <c r="V5602" s="47"/>
      <c r="W5602" s="48"/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v>0</v>
      </c>
      <c r="E5603" s="35"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v>0</v>
      </c>
      <c r="E5604" s="35"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v>0</v>
      </c>
      <c r="E5605" s="35"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v>0</v>
      </c>
      <c r="E5606" s="35"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v>0</v>
      </c>
      <c r="E5607" s="35"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v>0</v>
      </c>
      <c r="E5608" s="35"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v>61640</v>
      </c>
      <c r="E5609" s="35">
        <v>107149.4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/>
      <c r="S5609" s="50"/>
      <c r="T5609" s="22"/>
      <c r="U5609" s="22"/>
      <c r="V5609" s="49"/>
      <c r="W5609" s="50"/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v>4812455.43</v>
      </c>
      <c r="E5610" s="35">
        <v>5068164.7300000004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/>
      <c r="S5610" s="48"/>
      <c r="T5610" s="19"/>
      <c r="U5610" s="19"/>
      <c r="V5610" s="47"/>
      <c r="W5610" s="48"/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v>143000</v>
      </c>
      <c r="E5611" s="35">
        <v>99380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/>
      <c r="S5611" s="50"/>
      <c r="T5611" s="22"/>
      <c r="U5611" s="22"/>
      <c r="V5611" s="49"/>
      <c r="W5611" s="50"/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v>1339789.3199999998</v>
      </c>
      <c r="E5612" s="35">
        <v>1290768.33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/>
      <c r="S5612" s="48"/>
      <c r="T5612" s="19"/>
      <c r="U5612" s="19"/>
      <c r="V5612" s="47"/>
      <c r="W5612" s="48"/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v>1749499</v>
      </c>
      <c r="E5613" s="35">
        <v>1338512.2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/>
      <c r="S5613" s="48"/>
      <c r="T5613" s="19"/>
      <c r="U5613" s="19"/>
      <c r="V5613" s="47"/>
      <c r="W5613" s="48"/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v>0</v>
      </c>
      <c r="E5614" s="35"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v>210613.1</v>
      </c>
      <c r="E5615" s="35">
        <v>142631.27000000002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/>
      <c r="S5615" s="48"/>
      <c r="T5615" s="19"/>
      <c r="U5615" s="19"/>
      <c r="V5615" s="47"/>
      <c r="W5615" s="48"/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v>33825</v>
      </c>
      <c r="E5616" s="35">
        <v>33825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/>
      <c r="S5616" s="48"/>
      <c r="T5616" s="19"/>
      <c r="U5616" s="19"/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v>53490</v>
      </c>
      <c r="E5617" s="35">
        <v>73090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/>
      <c r="S5617" s="48"/>
      <c r="T5617" s="19"/>
      <c r="U5617" s="19"/>
      <c r="V5617" s="47"/>
      <c r="W5617" s="48"/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v>136823</v>
      </c>
      <c r="E5618" s="35">
        <v>152070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/>
      <c r="S5618" s="48"/>
      <c r="T5618" s="19"/>
      <c r="U5618" s="19"/>
      <c r="V5618" s="47"/>
      <c r="W5618" s="48"/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v>1500</v>
      </c>
      <c r="E5619" s="35"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v>254343</v>
      </c>
      <c r="E5620" s="35">
        <v>254343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/>
      <c r="S5620" s="48"/>
      <c r="T5620" s="19"/>
      <c r="U5620" s="19"/>
      <c r="V5620" s="47"/>
      <c r="W5620" s="48"/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v>44180</v>
      </c>
      <c r="E5621" s="35">
        <v>44180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/>
      <c r="U5621" s="22"/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v>5920</v>
      </c>
      <c r="E5622" s="35">
        <v>5920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v>334140</v>
      </c>
      <c r="E5623" s="35">
        <v>228590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/>
      <c r="S5623" s="48"/>
      <c r="T5623" s="19"/>
      <c r="U5623" s="19"/>
      <c r="V5623" s="47"/>
      <c r="W5623" s="48"/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v>345908</v>
      </c>
      <c r="E5624" s="35">
        <v>360930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/>
      <c r="S5624" s="48"/>
      <c r="T5624" s="19"/>
      <c r="U5624" s="19"/>
      <c r="V5624" s="47"/>
      <c r="W5624" s="48"/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v>32605</v>
      </c>
      <c r="E5625" s="35">
        <v>32605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v>0</v>
      </c>
      <c r="E5626" s="35">
        <v>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v>3750</v>
      </c>
      <c r="E5627" s="35">
        <v>3750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/>
      <c r="S5627" s="50"/>
      <c r="T5627" s="22"/>
      <c r="U5627" s="22"/>
      <c r="V5627" s="49"/>
      <c r="W5627" s="50"/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v>0</v>
      </c>
      <c r="E5628" s="35"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v>0</v>
      </c>
      <c r="E5629" s="35"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v>444500</v>
      </c>
      <c r="E5630" s="35">
        <v>448041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/>
      <c r="S5630" s="50"/>
      <c r="T5630" s="22"/>
      <c r="U5630" s="22"/>
      <c r="V5630" s="49"/>
      <c r="W5630" s="50"/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v>0</v>
      </c>
      <c r="E5631" s="35"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v>0</v>
      </c>
      <c r="E5632" s="35"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v>0</v>
      </c>
      <c r="E5633" s="35"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v>0</v>
      </c>
      <c r="E5634" s="35"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/>
      <c r="S5634" s="48"/>
      <c r="T5634" s="19"/>
      <c r="U5634" s="19"/>
      <c r="V5634" s="47"/>
      <c r="W5634" s="48"/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v>0</v>
      </c>
      <c r="E5635" s="35"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v>0</v>
      </c>
      <c r="E5636" s="35">
        <v>148927.45000000001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/>
      <c r="S5636" s="48"/>
      <c r="T5636" s="19"/>
      <c r="U5636" s="19"/>
      <c r="V5636" s="47"/>
      <c r="W5636" s="48"/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v>0</v>
      </c>
      <c r="E5637" s="35"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/>
      <c r="S5637" s="50"/>
      <c r="T5637" s="22"/>
      <c r="U5637" s="22"/>
      <c r="V5637" s="49"/>
      <c r="W5637" s="50"/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v>0</v>
      </c>
      <c r="E5638" s="35"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v>0</v>
      </c>
      <c r="E5639" s="35">
        <v>165000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/>
      <c r="S5639" s="50"/>
      <c r="T5639" s="22"/>
      <c r="U5639" s="22"/>
      <c r="V5639" s="49"/>
      <c r="W5639" s="50"/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v>0</v>
      </c>
      <c r="E5640" s="35"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v>0</v>
      </c>
      <c r="E5641" s="35"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v>0</v>
      </c>
      <c r="E5642" s="35"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v>0</v>
      </c>
      <c r="E5643" s="35"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v>0</v>
      </c>
      <c r="E5644" s="35"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v>0</v>
      </c>
      <c r="E5645" s="35"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v>0</v>
      </c>
      <c r="E5646" s="35"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v>0</v>
      </c>
      <c r="E5647" s="35"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/>
      <c r="S5647" s="50"/>
      <c r="T5647" s="22"/>
      <c r="U5647" s="22"/>
      <c r="V5647" s="49"/>
      <c r="W5647" s="50"/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v>0</v>
      </c>
      <c r="E5648" s="35"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v>0</v>
      </c>
      <c r="E5649" s="35"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/>
      <c r="S5649" s="50"/>
      <c r="T5649" s="22"/>
      <c r="U5649" s="22"/>
      <c r="V5649" s="49"/>
      <c r="W5649" s="50"/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v>0</v>
      </c>
      <c r="E5650" s="35"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v>0</v>
      </c>
      <c r="E5651" s="35"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/>
      <c r="S5651" s="48"/>
      <c r="T5651" s="19"/>
      <c r="U5651" s="19"/>
      <c r="V5651" s="47"/>
      <c r="W5651" s="48"/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v>0</v>
      </c>
      <c r="E5652" s="35"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v>0</v>
      </c>
      <c r="E5653" s="35"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v>0</v>
      </c>
      <c r="E5654" s="35"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v>0</v>
      </c>
      <c r="E5655" s="35"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v>0</v>
      </c>
      <c r="E5656" s="35"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v>0</v>
      </c>
      <c r="E5657" s="35"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v>0</v>
      </c>
      <c r="E5658" s="35"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v>0</v>
      </c>
      <c r="E5659" s="35">
        <v>55555.55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/>
      <c r="S5659" s="50"/>
      <c r="T5659" s="22"/>
      <c r="U5659" s="22"/>
      <c r="V5659" s="49"/>
      <c r="W5659" s="50"/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v>0</v>
      </c>
      <c r="E5660" s="35"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v>0</v>
      </c>
      <c r="E5661" s="35">
        <v>67916.600000000006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/>
      <c r="S5661" s="50"/>
      <c r="T5661" s="22"/>
      <c r="U5661" s="22"/>
      <c r="V5661" s="49"/>
      <c r="W5661" s="50"/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v>0</v>
      </c>
      <c r="E5662" s="35"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v>0</v>
      </c>
      <c r="E5663" s="35">
        <v>25000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/>
      <c r="S5663" s="48"/>
      <c r="T5663" s="19"/>
      <c r="U5663" s="19"/>
      <c r="V5663" s="47"/>
      <c r="W5663" s="48"/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v>0</v>
      </c>
      <c r="E5664" s="35"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/>
      <c r="S5664" s="50"/>
      <c r="T5664" s="22"/>
      <c r="U5664" s="22"/>
      <c r="V5664" s="49"/>
      <c r="W5664" s="50"/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v>0</v>
      </c>
      <c r="E5665" s="35"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/>
      <c r="S5665" s="50"/>
      <c r="T5665" s="22"/>
      <c r="U5665" s="22"/>
      <c r="V5665" s="49"/>
      <c r="W5665" s="50"/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v>0</v>
      </c>
      <c r="E5666" s="35"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/>
      <c r="S5666" s="48"/>
      <c r="T5666" s="19"/>
      <c r="U5666" s="19"/>
      <c r="V5666" s="47"/>
      <c r="W5666" s="48"/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v>0</v>
      </c>
      <c r="E5667" s="35"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/>
      <c r="S5667" s="50"/>
      <c r="T5667" s="22"/>
      <c r="U5667" s="22"/>
      <c r="V5667" s="49"/>
      <c r="W5667" s="50"/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v>0</v>
      </c>
      <c r="E5668" s="35"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/>
      <c r="S5668" s="48"/>
      <c r="T5668" s="19"/>
      <c r="U5668" s="19"/>
      <c r="V5668" s="47"/>
      <c r="W5668" s="48"/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v>0</v>
      </c>
      <c r="E5669" s="35"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/>
      <c r="S5669" s="50"/>
      <c r="T5669" s="22"/>
      <c r="U5669" s="22"/>
      <c r="V5669" s="49"/>
      <c r="W5669" s="50"/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v>0</v>
      </c>
      <c r="E5670" s="35"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/>
      <c r="S5670" s="48"/>
      <c r="T5670" s="19"/>
      <c r="U5670" s="19"/>
      <c r="V5670" s="47"/>
      <c r="W5670" s="48"/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v>0</v>
      </c>
      <c r="E5671" s="35"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/>
      <c r="S5671" s="50"/>
      <c r="T5671" s="22"/>
      <c r="U5671" s="22"/>
      <c r="V5671" s="49"/>
      <c r="W5671" s="50"/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v>0</v>
      </c>
      <c r="E5672" s="35"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/>
      <c r="S5672" s="48"/>
      <c r="T5672" s="19"/>
      <c r="U5672" s="19"/>
      <c r="V5672" s="47"/>
      <c r="W5672" s="48"/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v>0</v>
      </c>
      <c r="E5673" s="35">
        <v>129581.65000000001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/>
      <c r="S5673" s="50"/>
      <c r="T5673" s="22"/>
      <c r="U5673" s="22"/>
      <c r="V5673" s="49"/>
      <c r="W5673" s="50"/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v>0</v>
      </c>
      <c r="E5674" s="35">
        <v>65435.649999999994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/>
      <c r="S5674" s="50"/>
      <c r="T5674" s="22"/>
      <c r="U5674" s="22"/>
      <c r="V5674" s="49"/>
      <c r="W5674" s="50"/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v>0</v>
      </c>
      <c r="E5675" s="35">
        <v>55569.899999999994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/>
      <c r="S5675" s="48"/>
      <c r="T5675" s="19"/>
      <c r="U5675" s="19"/>
      <c r="V5675" s="47"/>
      <c r="W5675" s="48"/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v>0</v>
      </c>
      <c r="E5676" s="35">
        <v>47479.15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/>
      <c r="S5676" s="50"/>
      <c r="T5676" s="22"/>
      <c r="U5676" s="22"/>
      <c r="V5676" s="49"/>
      <c r="W5676" s="50"/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v>0</v>
      </c>
      <c r="E5677" s="35">
        <v>26869.35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/>
      <c r="S5677" s="48"/>
      <c r="T5677" s="19"/>
      <c r="U5677" s="19"/>
      <c r="V5677" s="47"/>
      <c r="W5677" s="48"/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v>0</v>
      </c>
      <c r="E5678" s="35">
        <v>2152.8000000000002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/>
      <c r="S5678" s="50"/>
      <c r="T5678" s="22"/>
      <c r="U5678" s="22"/>
      <c r="V5678" s="49"/>
      <c r="W5678" s="50"/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v>0</v>
      </c>
      <c r="E5679" s="35">
        <v>2871.8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/>
      <c r="S5679" s="48"/>
      <c r="T5679" s="19"/>
      <c r="U5679" s="19"/>
      <c r="V5679" s="47"/>
      <c r="W5679" s="48"/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v>0</v>
      </c>
      <c r="E5680" s="35">
        <v>11639.300000000001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/>
      <c r="S5680" s="50"/>
      <c r="T5680" s="22"/>
      <c r="U5680" s="22"/>
      <c r="V5680" s="49"/>
      <c r="W5680" s="50"/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v>0</v>
      </c>
      <c r="E5681" s="35">
        <v>10861.099999999999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/>
      <c r="S5681" s="48"/>
      <c r="T5681" s="19"/>
      <c r="U5681" s="19"/>
      <c r="V5681" s="47"/>
      <c r="W5681" s="48"/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v>0</v>
      </c>
      <c r="E5682" s="35"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v>0</v>
      </c>
      <c r="E5683" s="35"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v>0</v>
      </c>
      <c r="E5684" s="35"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v>0</v>
      </c>
      <c r="E5685" s="35"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v>0</v>
      </c>
      <c r="E5686" s="35"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v>0</v>
      </c>
      <c r="E5687" s="35"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/>
      <c r="S5687" s="48"/>
      <c r="T5687" s="19"/>
      <c r="U5687" s="19"/>
      <c r="V5687" s="47"/>
      <c r="W5687" s="48"/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v>0</v>
      </c>
      <c r="E5688" s="35"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v>0</v>
      </c>
      <c r="E5689" s="35">
        <v>164833.30000000002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/>
      <c r="S5689" s="48"/>
      <c r="T5689" s="19"/>
      <c r="U5689" s="19"/>
      <c r="V5689" s="47"/>
      <c r="W5689" s="48"/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v>0</v>
      </c>
      <c r="E5690" s="35"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v>0</v>
      </c>
      <c r="E5691" s="35"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v>0</v>
      </c>
      <c r="E5692" s="35"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v>0</v>
      </c>
      <c r="E5693" s="35"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v>0</v>
      </c>
      <c r="E5694" s="35"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v>0</v>
      </c>
      <c r="E5695" s="35"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v>0</v>
      </c>
      <c r="E5696" s="35"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v>0</v>
      </c>
      <c r="E5697" s="35"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v>0</v>
      </c>
      <c r="E5698" s="35"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v>0</v>
      </c>
      <c r="E5699" s="35"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v>0</v>
      </c>
      <c r="E5700" s="35"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v>0</v>
      </c>
      <c r="E5701" s="35"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v>0</v>
      </c>
      <c r="E5702" s="35"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/>
      <c r="S5702" s="48"/>
      <c r="T5702" s="19"/>
      <c r="U5702" s="19"/>
      <c r="V5702" s="47"/>
      <c r="W5702" s="48"/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v>0</v>
      </c>
      <c r="E5703" s="35"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v>0</v>
      </c>
      <c r="E5704" s="35">
        <v>243567.16999999998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/>
      <c r="S5704" s="48"/>
      <c r="T5704" s="19"/>
      <c r="U5704" s="19"/>
      <c r="V5704" s="47"/>
      <c r="W5704" s="48"/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v>0</v>
      </c>
      <c r="E5705" s="35"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/>
      <c r="S5705" s="50"/>
      <c r="T5705" s="22"/>
      <c r="U5705" s="22"/>
      <c r="V5705" s="49"/>
      <c r="W5705" s="50"/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v>0</v>
      </c>
      <c r="E5706" s="35"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v>0</v>
      </c>
      <c r="E5707" s="35"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/>
      <c r="S5707" s="50"/>
      <c r="T5707" s="22"/>
      <c r="U5707" s="22"/>
      <c r="V5707" s="49"/>
      <c r="W5707" s="50"/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v>0</v>
      </c>
      <c r="E5708" s="35"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v>0</v>
      </c>
      <c r="E5709" s="35"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v>0</v>
      </c>
      <c r="E5710" s="35"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v>0</v>
      </c>
      <c r="E5711" s="35"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/>
      <c r="S5711" s="48"/>
      <c r="T5711" s="19"/>
      <c r="U5711" s="19"/>
      <c r="V5711" s="47"/>
      <c r="W5711" s="48"/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v>0</v>
      </c>
      <c r="E5712" s="35"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v>0</v>
      </c>
      <c r="E5713" s="35"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/>
      <c r="S5713" s="48"/>
      <c r="T5713" s="19"/>
      <c r="U5713" s="19"/>
      <c r="V5713" s="47"/>
      <c r="W5713" s="48"/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v>0</v>
      </c>
      <c r="E5714" s="35"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v>0</v>
      </c>
      <c r="E5715" s="35"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v>0</v>
      </c>
      <c r="E5716" s="35"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v>0</v>
      </c>
      <c r="E5717" s="35"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v>0</v>
      </c>
      <c r="E5718" s="35"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v>0</v>
      </c>
      <c r="E5719" s="35"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v>0</v>
      </c>
      <c r="E5720" s="35"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v>0</v>
      </c>
      <c r="E5721" s="35"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v>0</v>
      </c>
      <c r="E5722" s="35"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v>0</v>
      </c>
      <c r="E5723" s="35"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v>0</v>
      </c>
      <c r="E5724" s="35"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v>0</v>
      </c>
      <c r="E5725" s="35"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v>11000</v>
      </c>
      <c r="E5726" s="35">
        <v>73000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/>
      <c r="S5726" s="48"/>
      <c r="T5726" s="19"/>
      <c r="U5726" s="19"/>
      <c r="V5726" s="47"/>
      <c r="W5726" s="48"/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v>24000</v>
      </c>
      <c r="E5727" s="35"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/>
      <c r="S5727" s="48"/>
      <c r="T5727" s="19"/>
      <c r="U5727" s="19"/>
      <c r="V5727" s="47"/>
      <c r="W5727" s="48"/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v>0</v>
      </c>
      <c r="E5728" s="35"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/>
      <c r="S5728" s="48"/>
      <c r="T5728" s="19"/>
      <c r="U5728" s="19"/>
      <c r="V5728" s="47"/>
      <c r="W5728" s="48"/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v>45000</v>
      </c>
      <c r="E5729" s="35"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/>
      <c r="S5729" s="48"/>
      <c r="T5729" s="19"/>
      <c r="U5729" s="19"/>
      <c r="V5729" s="47"/>
      <c r="W5729" s="48"/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v>0</v>
      </c>
      <c r="E5730" s="35"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/>
      <c r="S5730" s="48"/>
      <c r="T5730" s="19"/>
      <c r="U5730" s="19"/>
      <c r="V5730" s="47"/>
      <c r="W5730" s="48"/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v>0</v>
      </c>
      <c r="E5731" s="35"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/>
      <c r="S5731" s="50"/>
      <c r="T5731" s="22"/>
      <c r="U5731" s="22"/>
      <c r="V5731" s="49"/>
      <c r="W5731" s="50"/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v>79052.75</v>
      </c>
      <c r="E5732" s="35">
        <v>45500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/>
      <c r="S5732" s="48"/>
      <c r="T5732" s="19"/>
      <c r="U5732" s="19"/>
      <c r="V5732" s="47"/>
      <c r="W5732" s="48"/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v>0</v>
      </c>
      <c r="E5733" s="35">
        <v>112600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/>
      <c r="S5733" s="48"/>
      <c r="T5733" s="19"/>
      <c r="U5733" s="19"/>
      <c r="V5733" s="47"/>
      <c r="W5733" s="48"/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v>6500</v>
      </c>
      <c r="E5734" s="35">
        <v>26500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/>
      <c r="S5734" s="48"/>
      <c r="T5734" s="19"/>
      <c r="U5734" s="19"/>
      <c r="V5734" s="47"/>
      <c r="W5734" s="48"/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v>0</v>
      </c>
      <c r="E5735" s="35"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v>0</v>
      </c>
      <c r="E5736" s="35">
        <v>185707.75999999998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/>
      <c r="S5736" s="48"/>
      <c r="T5736" s="19"/>
      <c r="U5736" s="19"/>
      <c r="V5736" s="47"/>
      <c r="W5736" s="48"/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v>0</v>
      </c>
      <c r="E5737" s="35">
        <v>3666.65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/>
      <c r="S5737" s="48"/>
      <c r="T5737" s="19"/>
      <c r="U5737" s="19"/>
      <c r="V5737" s="47"/>
      <c r="W5737" s="48"/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v>0</v>
      </c>
      <c r="E5738" s="35">
        <v>48330.479999999996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/>
      <c r="S5738" s="48"/>
      <c r="T5738" s="19"/>
      <c r="U5738" s="19"/>
      <c r="V5738" s="47"/>
      <c r="W5738" s="48"/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v>0</v>
      </c>
      <c r="E5739" s="35">
        <v>45027.399999999994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/>
      <c r="S5739" s="48"/>
      <c r="T5739" s="19"/>
      <c r="U5739" s="19"/>
      <c r="V5739" s="47"/>
      <c r="W5739" s="48"/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v>0</v>
      </c>
      <c r="E5740" s="35">
        <v>1000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/>
      <c r="S5740" s="48"/>
      <c r="T5740" s="19"/>
      <c r="U5740" s="19"/>
      <c r="V5740" s="47"/>
      <c r="W5740" s="48"/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v>0</v>
      </c>
      <c r="E5741" s="35">
        <v>5299.95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/>
      <c r="S5741" s="50"/>
      <c r="T5741" s="22"/>
      <c r="U5741" s="22"/>
      <c r="V5741" s="49"/>
      <c r="W5741" s="50"/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v>0</v>
      </c>
      <c r="E5742" s="35">
        <v>706097.67999999993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/>
      <c r="S5742" s="48"/>
      <c r="T5742" s="19"/>
      <c r="U5742" s="19"/>
      <c r="V5742" s="47"/>
      <c r="W5742" s="48"/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v>0</v>
      </c>
      <c r="E5743" s="35">
        <v>203907.87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/>
      <c r="S5743" s="48"/>
      <c r="T5743" s="19"/>
      <c r="U5743" s="19"/>
      <c r="V5743" s="47"/>
      <c r="W5743" s="48"/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v>169557.19</v>
      </c>
      <c r="E5744" s="35">
        <v>363668.32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/>
      <c r="S5744" s="48"/>
      <c r="T5744" s="19"/>
      <c r="U5744" s="19"/>
      <c r="V5744" s="47"/>
      <c r="W5744" s="48"/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v>0</v>
      </c>
      <c r="E5745" s="35"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v>0</v>
      </c>
      <c r="E5746" s="35"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v>0</v>
      </c>
      <c r="E5747" s="35"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v>0</v>
      </c>
      <c r="E5748" s="35"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v>0</v>
      </c>
      <c r="E5749" s="35"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v>0</v>
      </c>
      <c r="E5750" s="35"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v>0</v>
      </c>
      <c r="E5751" s="35"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/>
      <c r="S5751" s="48"/>
      <c r="T5751" s="19"/>
      <c r="U5751" s="19"/>
      <c r="V5751" s="47"/>
      <c r="W5751" s="48"/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v>0</v>
      </c>
      <c r="E5752" s="35"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v>0</v>
      </c>
      <c r="E5753" s="35">
        <v>36111.07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/>
      <c r="S5753" s="48"/>
      <c r="T5753" s="19"/>
      <c r="U5753" s="19"/>
      <c r="V5753" s="47"/>
      <c r="W5753" s="48"/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v>0</v>
      </c>
      <c r="E5754" s="35"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v>0</v>
      </c>
      <c r="E5755" s="35"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v>0</v>
      </c>
      <c r="E5756" s="35"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v>292680</v>
      </c>
      <c r="E5757" s="35">
        <v>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v>0</v>
      </c>
      <c r="E5758" s="35"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v>0</v>
      </c>
      <c r="E5759" s="35"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v>0</v>
      </c>
      <c r="E5760" s="35"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v>0</v>
      </c>
      <c r="E5761" s="35"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v>0</v>
      </c>
      <c r="E5762" s="35"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v>0</v>
      </c>
      <c r="E5763" s="35"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v>0</v>
      </c>
      <c r="E5764" s="35"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v>0</v>
      </c>
      <c r="E5765" s="35"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v>0</v>
      </c>
      <c r="E5766" s="35"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v>0</v>
      </c>
      <c r="E5767" s="35"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v>0</v>
      </c>
      <c r="E5768" s="35"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v>0</v>
      </c>
      <c r="E5769" s="35"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v>0</v>
      </c>
      <c r="E5770" s="35"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v>0</v>
      </c>
      <c r="E5771" s="35"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v>0</v>
      </c>
      <c r="E5772" s="35"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v>0</v>
      </c>
      <c r="E5773" s="35"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v>0</v>
      </c>
      <c r="E5774" s="35"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v>0</v>
      </c>
      <c r="E5775" s="35"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v>0</v>
      </c>
      <c r="E5776" s="35"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v>0</v>
      </c>
      <c r="E5777" s="35"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v>3624007.8899999997</v>
      </c>
      <c r="E5778" s="35">
        <v>4199286.71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/>
      <c r="S5778" s="48"/>
      <c r="T5778" s="19"/>
      <c r="U5778" s="19"/>
      <c r="V5778" s="47"/>
      <c r="W5778" s="48"/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v>916477.94000000006</v>
      </c>
      <c r="E5779" s="35">
        <v>1366789.3199999998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/>
      <c r="S5779" s="48"/>
      <c r="T5779" s="19"/>
      <c r="U5779" s="19"/>
      <c r="V5779" s="47"/>
      <c r="W5779" s="48"/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v>1591817</v>
      </c>
      <c r="E5780" s="35">
        <v>1771749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/>
      <c r="S5780" s="48"/>
      <c r="T5780" s="19"/>
      <c r="U5780" s="19"/>
      <c r="V5780" s="47"/>
      <c r="W5780" s="48"/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v>1931408.2</v>
      </c>
      <c r="E5781" s="35">
        <v>1446034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/>
      <c r="S5781" s="48"/>
      <c r="T5781" s="19"/>
      <c r="U5781" s="19"/>
      <c r="V5781" s="47"/>
      <c r="W5781" s="48"/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v>2278251.75</v>
      </c>
      <c r="E5782" s="35">
        <v>1950946.11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/>
      <c r="S5782" s="48"/>
      <c r="T5782" s="19"/>
      <c r="U5782" s="19"/>
      <c r="V5782" s="47"/>
      <c r="W5782" s="48"/>
      <c r="X5782" s="19"/>
      <c r="Y5782" s="19"/>
      <c r="Z5782" s="47"/>
      <c r="AA5782" s="48"/>
      <c r="AB5782" s="19"/>
      <c r="AC5782" s="19"/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v>205800</v>
      </c>
      <c r="E5783" s="35">
        <v>154552.75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/>
      <c r="S5783" s="48"/>
      <c r="T5783" s="19"/>
      <c r="U5783" s="19"/>
      <c r="V5783" s="47"/>
      <c r="W5783" s="48"/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v>292680</v>
      </c>
      <c r="E5784" s="35">
        <v>292680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/>
      <c r="S5784" s="50"/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v>0</v>
      </c>
      <c r="E5785" s="35"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v>161323</v>
      </c>
      <c r="E5786" s="35">
        <v>61640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/>
      <c r="S5786" s="50"/>
      <c r="T5786" s="22"/>
      <c r="U5786" s="22"/>
      <c r="V5786" s="49"/>
      <c r="W5786" s="50"/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v>81000</v>
      </c>
      <c r="E5787" s="35">
        <v>111000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/>
      <c r="S5787" s="50"/>
      <c r="T5787" s="22"/>
      <c r="U5787" s="22"/>
      <c r="V5787" s="49"/>
      <c r="W5787" s="50"/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v>276128</v>
      </c>
      <c r="E5788" s="35">
        <v>210613.1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/>
      <c r="S5788" s="48"/>
      <c r="T5788" s="19"/>
      <c r="U5788" s="19"/>
      <c r="V5788" s="47"/>
      <c r="W5788" s="48"/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v>12150</v>
      </c>
      <c r="E5789" s="35"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/>
      <c r="S5789" s="50"/>
      <c r="T5789" s="22"/>
      <c r="U5789" s="22"/>
      <c r="V5789" s="49"/>
      <c r="W5789" s="50"/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v>0</v>
      </c>
      <c r="E5790" s="35"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v>363357</v>
      </c>
      <c r="E5791" s="35">
        <v>493823.5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/>
      <c r="S5791" s="48"/>
      <c r="T5791" s="19"/>
      <c r="U5791" s="19"/>
      <c r="V5791" s="47"/>
      <c r="W5791" s="48"/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v>0</v>
      </c>
      <c r="E5792" s="35"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/>
      <c r="S5792" s="50"/>
      <c r="T5792" s="22"/>
      <c r="U5792" s="22"/>
      <c r="V5792" s="49"/>
      <c r="W5792" s="50"/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v>0</v>
      </c>
      <c r="E5793" s="35"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v>0</v>
      </c>
      <c r="E5794" s="35"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v>84400</v>
      </c>
      <c r="E5795" s="35">
        <v>24621.1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/>
      <c r="S5795" s="50"/>
      <c r="T5795" s="22"/>
      <c r="U5795" s="22"/>
      <c r="V5795" s="49"/>
      <c r="W5795" s="50"/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v>0</v>
      </c>
      <c r="E5796" s="35">
        <v>1878139.85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/>
      <c r="S5796" s="48"/>
      <c r="T5796" s="19"/>
      <c r="U5796" s="19"/>
      <c r="V5796" s="47"/>
      <c r="W5796" s="48"/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v>0</v>
      </c>
      <c r="E5797" s="35">
        <v>25076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/>
      <c r="S5797" s="50"/>
      <c r="T5797" s="22"/>
      <c r="U5797" s="22"/>
      <c r="V5797" s="49"/>
      <c r="W5797" s="50"/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v>0</v>
      </c>
      <c r="E5798" s="35"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/>
      <c r="S5798" s="48"/>
      <c r="T5798" s="19"/>
      <c r="U5798" s="19"/>
      <c r="V5798" s="47"/>
      <c r="W5798" s="48"/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v>0</v>
      </c>
      <c r="E5799" s="35"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v>0</v>
      </c>
      <c r="E5800" s="35"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v>0</v>
      </c>
      <c r="E5801" s="35"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v>0</v>
      </c>
      <c r="E5802" s="35"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v>0</v>
      </c>
      <c r="E5803" s="35"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v>0</v>
      </c>
      <c r="E5804" s="35"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v>0</v>
      </c>
      <c r="E5805" s="35"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v>0</v>
      </c>
      <c r="E5806" s="35"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v>0</v>
      </c>
      <c r="E5807" s="35"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v>0</v>
      </c>
      <c r="E5808" s="35"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v>13829.58</v>
      </c>
      <c r="E5809" s="35">
        <v>233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/>
      <c r="S5809" s="50"/>
      <c r="T5809" s="22"/>
      <c r="U5809" s="22"/>
      <c r="V5809" s="49"/>
      <c r="W5809" s="50"/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v>24990</v>
      </c>
      <c r="E5810" s="35">
        <v>40990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/>
      <c r="S5810" s="50"/>
      <c r="T5810" s="22"/>
      <c r="U5810" s="22"/>
      <c r="V5810" s="49"/>
      <c r="W5810" s="50"/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v>0</v>
      </c>
      <c r="E5811" s="35"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/>
      <c r="S5811" s="48"/>
      <c r="T5811" s="19"/>
      <c r="U5811" s="19"/>
      <c r="V5811" s="47"/>
      <c r="W5811" s="48"/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v>0</v>
      </c>
      <c r="E5812" s="35"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v>0</v>
      </c>
      <c r="E5813" s="35"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v>0</v>
      </c>
      <c r="E5814" s="35"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v>230000</v>
      </c>
      <c r="E5815" s="35">
        <v>285000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/>
      <c r="S5815" s="50"/>
      <c r="T5815" s="22"/>
      <c r="U5815" s="22"/>
      <c r="V5815" s="49"/>
      <c r="W5815" s="50"/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v>3564633</v>
      </c>
      <c r="E5816" s="35">
        <v>3553178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/>
      <c r="S5816" s="48"/>
      <c r="T5816" s="19"/>
      <c r="U5816" s="19"/>
      <c r="V5816" s="47"/>
      <c r="W5816" s="48"/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v>499996</v>
      </c>
      <c r="E5817" s="35">
        <v>497176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/>
      <c r="S5817" s="48"/>
      <c r="T5817" s="19"/>
      <c r="U5817" s="19"/>
      <c r="V5817" s="47"/>
      <c r="W5817" s="48"/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v>0</v>
      </c>
      <c r="E5818" s="35"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v>0</v>
      </c>
      <c r="E5819" s="35"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v>1669900</v>
      </c>
      <c r="E5820" s="35">
        <v>2169100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/>
      <c r="S5820" s="48"/>
      <c r="T5820" s="19"/>
      <c r="U5820" s="19"/>
      <c r="V5820" s="47"/>
      <c r="W5820" s="48"/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v>448274</v>
      </c>
      <c r="E5821" s="35">
        <v>408600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/>
      <c r="S5821" s="50"/>
      <c r="T5821" s="22"/>
      <c r="U5821" s="22"/>
      <c r="V5821" s="49"/>
      <c r="W5821" s="50"/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v>513284.41000000003</v>
      </c>
      <c r="E5822" s="35">
        <v>574924.79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/>
      <c r="S5822" s="48"/>
      <c r="T5822" s="19"/>
      <c r="U5822" s="19"/>
      <c r="V5822" s="47"/>
      <c r="W5822" s="48"/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v>354737</v>
      </c>
      <c r="E5823" s="35">
        <v>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/>
      <c r="S5823" s="48"/>
      <c r="T5823" s="19"/>
      <c r="U5823" s="19"/>
      <c r="V5823" s="47"/>
      <c r="W5823" s="48"/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v>0</v>
      </c>
      <c r="E5824" s="35"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v>0</v>
      </c>
      <c r="E5825" s="35"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v>0</v>
      </c>
      <c r="E5826" s="35"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v>0</v>
      </c>
      <c r="E5827" s="35"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v>0</v>
      </c>
      <c r="E5828" s="35"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/>
      <c r="S5828" s="48"/>
      <c r="T5828" s="19"/>
      <c r="U5828" s="19"/>
      <c r="V5828" s="47"/>
      <c r="W5828" s="48"/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v>0</v>
      </c>
      <c r="E5829" s="35"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v>1434</v>
      </c>
      <c r="E5830" s="35"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v>40000</v>
      </c>
      <c r="E5831" s="35"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v>0</v>
      </c>
      <c r="E5832" s="35"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/>
      <c r="S5832" s="50"/>
      <c r="T5832" s="22"/>
      <c r="U5832" s="22"/>
      <c r="V5832" s="49"/>
      <c r="W5832" s="50"/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v>97485.53</v>
      </c>
      <c r="E5833" s="35">
        <v>94017.59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/>
      <c r="S5833" s="48"/>
      <c r="T5833" s="19"/>
      <c r="U5833" s="19"/>
      <c r="V5833" s="47"/>
      <c r="W5833" s="48"/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v>7041.2</v>
      </c>
      <c r="E5834" s="35">
        <v>7041.2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/>
      <c r="S5834" s="48"/>
      <c r="T5834" s="19"/>
      <c r="U5834" s="19"/>
      <c r="V5834" s="47"/>
      <c r="W5834" s="48"/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v>0</v>
      </c>
      <c r="E5835" s="35"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v>166101</v>
      </c>
      <c r="E5836" s="35">
        <v>166101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/>
      <c r="S5836" s="48"/>
      <c r="T5836" s="19"/>
      <c r="U5836" s="19"/>
      <c r="V5836" s="47"/>
      <c r="W5836" s="48"/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v>21019224.32</v>
      </c>
      <c r="E5837" s="35">
        <v>31370104.710000001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/>
      <c r="S5837" s="48"/>
      <c r="T5837" s="19"/>
      <c r="U5837" s="19"/>
      <c r="V5837" s="47"/>
      <c r="W5837" s="48"/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v>345600</v>
      </c>
      <c r="E5838" s="35">
        <v>0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/>
      <c r="S5838" s="50"/>
      <c r="T5838" s="22"/>
      <c r="U5838" s="22"/>
      <c r="V5838" s="49"/>
      <c r="W5838" s="50"/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v>1379295.1800000002</v>
      </c>
      <c r="E5839" s="35">
        <v>2683700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/>
      <c r="S5839" s="48"/>
      <c r="T5839" s="19"/>
      <c r="U5839" s="19"/>
      <c r="V5839" s="47"/>
      <c r="W5839" s="48"/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v>1289808</v>
      </c>
      <c r="E5840" s="35"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/>
      <c r="S5840" s="50"/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v>4631015.5999999996</v>
      </c>
      <c r="E5841" s="35">
        <v>4892916.7799999993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/>
      <c r="S5841" s="50"/>
      <c r="T5841" s="22"/>
      <c r="U5841" s="22"/>
      <c r="V5841" s="49"/>
      <c r="W5841" s="50"/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v>0</v>
      </c>
      <c r="E5842" s="35"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v>0</v>
      </c>
      <c r="E5843" s="35"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v>0</v>
      </c>
      <c r="E5844" s="35"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v>0</v>
      </c>
      <c r="E5845" s="35"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v>0</v>
      </c>
      <c r="E5846" s="35"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v>0</v>
      </c>
      <c r="E5847" s="35"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v>0</v>
      </c>
      <c r="E5848" s="35"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v>0</v>
      </c>
      <c r="E5849" s="35"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v>79067.12</v>
      </c>
      <c r="E5850" s="35">
        <v>46590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/>
      <c r="S5850" s="50"/>
      <c r="T5850" s="22"/>
      <c r="U5850" s="22"/>
      <c r="V5850" s="49"/>
      <c r="W5850" s="50"/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v>0</v>
      </c>
      <c r="E5851" s="35"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v>0</v>
      </c>
      <c r="E5852" s="35"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v>0</v>
      </c>
      <c r="E5853" s="35"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v>0</v>
      </c>
      <c r="E5854" s="35"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/>
      <c r="S5854" s="50"/>
      <c r="T5854" s="22"/>
      <c r="U5854" s="22"/>
      <c r="V5854" s="49"/>
      <c r="W5854" s="50"/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v>0</v>
      </c>
      <c r="E5855" s="35"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v>0</v>
      </c>
      <c r="E5856" s="35"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v>0</v>
      </c>
      <c r="E5857" s="35"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v>0</v>
      </c>
      <c r="E5858" s="35"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v>0</v>
      </c>
      <c r="E5859" s="35"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v>0</v>
      </c>
      <c r="E5860" s="35"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v>0</v>
      </c>
      <c r="E5861" s="35">
        <v>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/>
      <c r="S5861" s="48"/>
      <c r="T5861" s="19"/>
      <c r="U5861" s="19"/>
      <c r="V5861" s="47"/>
      <c r="W5861" s="48"/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v>0</v>
      </c>
      <c r="E5862" s="35"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v>0</v>
      </c>
      <c r="E5863" s="35"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v>0</v>
      </c>
      <c r="E5864" s="35"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v>0</v>
      </c>
      <c r="E5865" s="35"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/>
      <c r="S5865" s="48"/>
      <c r="T5865" s="19"/>
      <c r="U5865" s="19"/>
      <c r="V5865" s="47"/>
      <c r="W5865" s="48"/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v>63208.899999999994</v>
      </c>
      <c r="E5866" s="35">
        <v>116776.32000000001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/>
      <c r="S5866" s="48"/>
      <c r="T5866" s="19"/>
      <c r="U5866" s="19"/>
      <c r="V5866" s="47"/>
      <c r="W5866" s="48"/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v>188285.66</v>
      </c>
      <c r="E5867" s="35">
        <v>2090479.14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/>
      <c r="S5867" s="48"/>
      <c r="T5867" s="19"/>
      <c r="U5867" s="19"/>
      <c r="V5867" s="47"/>
      <c r="W5867" s="48"/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v>0</v>
      </c>
      <c r="E5868" s="35"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/>
      <c r="S5868" s="48"/>
      <c r="T5868" s="19"/>
      <c r="U5868" s="19"/>
      <c r="V5868" s="47"/>
      <c r="W5868" s="48"/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v>0</v>
      </c>
      <c r="E5869" s="35"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v>0</v>
      </c>
      <c r="E5870" s="35"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v>0</v>
      </c>
      <c r="E5871" s="35"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v>0</v>
      </c>
      <c r="E5872" s="35"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v>0</v>
      </c>
      <c r="E5873" s="35"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v>0</v>
      </c>
      <c r="E5874" s="35"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v>0</v>
      </c>
      <c r="E5875" s="35"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v>0</v>
      </c>
      <c r="E5876" s="35"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v>0</v>
      </c>
      <c r="E5877" s="35"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v>0</v>
      </c>
      <c r="E5878" s="35"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v>0</v>
      </c>
      <c r="E5879" s="35"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v>0</v>
      </c>
      <c r="E5880" s="35"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v>0</v>
      </c>
      <c r="E5881" s="35"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v>0</v>
      </c>
      <c r="E5882" s="35"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v>0</v>
      </c>
      <c r="E5883" s="35"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v>0</v>
      </c>
      <c r="E5884" s="35"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v>0</v>
      </c>
      <c r="E5885" s="35">
        <v>670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/>
      <c r="S5885" s="50"/>
      <c r="T5885" s="22"/>
      <c r="U5885" s="22"/>
      <c r="V5885" s="49"/>
      <c r="W5885" s="50"/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v>0</v>
      </c>
      <c r="E5886" s="35"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v>0</v>
      </c>
      <c r="E5887" s="35"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/>
      <c r="S5887" s="50"/>
      <c r="T5887" s="22"/>
      <c r="U5887" s="22"/>
      <c r="V5887" s="49"/>
      <c r="W5887" s="50"/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v>0</v>
      </c>
      <c r="E5888" s="35">
        <v>82750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/>
      <c r="S5888" s="48"/>
      <c r="T5888" s="19"/>
      <c r="U5888" s="19"/>
      <c r="V5888" s="47"/>
      <c r="W5888" s="48"/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v>0</v>
      </c>
      <c r="E5889" s="35"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v>0</v>
      </c>
      <c r="E5890" s="35"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v>0</v>
      </c>
      <c r="E5891" s="35"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v>12555</v>
      </c>
      <c r="E5892" s="35">
        <v>674583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/>
      <c r="S5892" s="48"/>
      <c r="T5892" s="19"/>
      <c r="U5892" s="19"/>
      <c r="V5892" s="47"/>
      <c r="W5892" s="48"/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v>7766</v>
      </c>
      <c r="E5893" s="35">
        <v>166033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/>
      <c r="S5893" s="48"/>
      <c r="T5893" s="19"/>
      <c r="U5893" s="19"/>
      <c r="V5893" s="47"/>
      <c r="W5893" s="48"/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v>0</v>
      </c>
      <c r="E5894" s="35"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v>0</v>
      </c>
      <c r="E5895" s="35"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v>0</v>
      </c>
      <c r="E5896" s="35"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v>0</v>
      </c>
      <c r="E5897" s="35"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v>4140.5</v>
      </c>
      <c r="E5898" s="35">
        <v>698768.5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/>
      <c r="S5898" s="48"/>
      <c r="T5898" s="19"/>
      <c r="U5898" s="19"/>
      <c r="V5898" s="47"/>
      <c r="W5898" s="48"/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v>0</v>
      </c>
      <c r="E5899" s="35">
        <v>169847.5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/>
      <c r="S5899" s="48"/>
      <c r="T5899" s="19"/>
      <c r="U5899" s="19"/>
      <c r="V5899" s="47"/>
      <c r="W5899" s="48"/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v>35510.43</v>
      </c>
      <c r="E5900" s="35"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/>
      <c r="S5900" s="48"/>
      <c r="T5900" s="19"/>
      <c r="U5900" s="19"/>
      <c r="V5900" s="47"/>
      <c r="W5900" s="48"/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v>0</v>
      </c>
      <c r="E5901" s="35">
        <v>34510.29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/>
      <c r="S5901" s="48"/>
      <c r="T5901" s="19"/>
      <c r="U5901" s="19"/>
      <c r="V5901" s="47"/>
      <c r="W5901" s="48"/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v>0</v>
      </c>
      <c r="E5902" s="35">
        <v>123589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/>
      <c r="S5902" s="48"/>
      <c r="T5902" s="19"/>
      <c r="U5902" s="19"/>
      <c r="V5902" s="47"/>
      <c r="W5902" s="48"/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v>0</v>
      </c>
      <c r="E5903" s="35">
        <v>96592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/>
      <c r="S5903" s="48"/>
      <c r="T5903" s="19"/>
      <c r="U5903" s="19"/>
      <c r="V5903" s="47"/>
      <c r="W5903" s="48"/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v>2148.25</v>
      </c>
      <c r="E5904" s="35">
        <v>141387.5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/>
      <c r="S5904" s="48"/>
      <c r="T5904" s="19"/>
      <c r="U5904" s="19"/>
      <c r="V5904" s="47"/>
      <c r="W5904" s="48"/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v>0</v>
      </c>
      <c r="E5905" s="35">
        <v>73935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/>
      <c r="S5905" s="48"/>
      <c r="T5905" s="19"/>
      <c r="U5905" s="19"/>
      <c r="V5905" s="47"/>
      <c r="W5905" s="48"/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v>29945.21</v>
      </c>
      <c r="E5906" s="35"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/>
      <c r="S5906" s="48"/>
      <c r="T5906" s="19"/>
      <c r="U5906" s="19"/>
      <c r="V5906" s="47"/>
      <c r="W5906" s="48"/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v>0</v>
      </c>
      <c r="E5907" s="35">
        <v>5692.0599999999995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/>
      <c r="S5907" s="48"/>
      <c r="T5907" s="19"/>
      <c r="U5907" s="19"/>
      <c r="V5907" s="47"/>
      <c r="W5907" s="48"/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v>0</v>
      </c>
      <c r="E5908" s="35"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v>0</v>
      </c>
      <c r="E5909" s="35"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v>0</v>
      </c>
      <c r="E5910" s="35"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v>0</v>
      </c>
      <c r="E5911" s="35"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v>50</v>
      </c>
      <c r="E5912" s="35">
        <v>10716447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/>
      <c r="S5912" s="48"/>
      <c r="T5912" s="19"/>
      <c r="U5912" s="19"/>
      <c r="V5912" s="47"/>
      <c r="W5912" s="48"/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v>4959</v>
      </c>
      <c r="E5913" s="35">
        <v>5364037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/>
      <c r="S5913" s="48"/>
      <c r="T5913" s="19"/>
      <c r="U5913" s="19"/>
      <c r="V5913" s="47"/>
      <c r="W5913" s="48"/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v>0</v>
      </c>
      <c r="E5914" s="35">
        <v>288445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/>
      <c r="S5914" s="48"/>
      <c r="T5914" s="19"/>
      <c r="U5914" s="19"/>
      <c r="V5914" s="47"/>
      <c r="W5914" s="48"/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v>0</v>
      </c>
      <c r="E5915" s="35">
        <v>32498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/>
      <c r="S5915" s="50"/>
      <c r="T5915" s="22"/>
      <c r="U5915" s="22"/>
      <c r="V5915" s="49"/>
      <c r="W5915" s="50"/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v>0</v>
      </c>
      <c r="E5916" s="35">
        <v>280084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/>
      <c r="S5916" s="50"/>
      <c r="T5916" s="22"/>
      <c r="U5916" s="22"/>
      <c r="V5916" s="49"/>
      <c r="W5916" s="50"/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v>0</v>
      </c>
      <c r="E5917" s="35">
        <v>0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/>
      <c r="S5917" s="50"/>
      <c r="T5917" s="22"/>
      <c r="U5917" s="22"/>
      <c r="V5917" s="49"/>
      <c r="W5917" s="50"/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v>12844387</v>
      </c>
      <c r="E5918" s="35">
        <v>20015642.329999998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/>
      <c r="S5918" s="48"/>
      <c r="T5918" s="19"/>
      <c r="U5918" s="19"/>
      <c r="V5918" s="47"/>
      <c r="W5918" s="48"/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v>0</v>
      </c>
      <c r="E5919" s="35"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v>523182</v>
      </c>
      <c r="E5920" s="35">
        <v>3066325.43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/>
      <c r="S5920" s="48"/>
      <c r="T5920" s="19"/>
      <c r="U5920" s="19"/>
      <c r="V5920" s="47"/>
      <c r="W5920" s="48"/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v>0</v>
      </c>
      <c r="E5921" s="35">
        <v>4419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/>
      <c r="S5921" s="50"/>
      <c r="T5921" s="22"/>
      <c r="U5921" s="22"/>
      <c r="V5921" s="49"/>
      <c r="W5921" s="50"/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v>0</v>
      </c>
      <c r="E5922" s="35">
        <v>655326.46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/>
      <c r="S5922" s="48"/>
      <c r="T5922" s="19"/>
      <c r="U5922" s="19"/>
      <c r="V5922" s="47"/>
      <c r="W5922" s="48"/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v>0</v>
      </c>
      <c r="E5923" s="35">
        <v>205314.5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/>
      <c r="S5923" s="48"/>
      <c r="T5923" s="19"/>
      <c r="U5923" s="19"/>
      <c r="V5923" s="47"/>
      <c r="W5923" s="48"/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v>0</v>
      </c>
      <c r="E5924" s="35"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v>765500.74</v>
      </c>
      <c r="E5925" s="35"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/>
      <c r="S5925" s="48"/>
      <c r="T5925" s="19"/>
      <c r="U5925" s="19"/>
      <c r="V5925" s="47"/>
      <c r="W5925" s="48"/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v>0</v>
      </c>
      <c r="E5926" s="35">
        <v>704615.05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/>
      <c r="S5926" s="48"/>
      <c r="T5926" s="19"/>
      <c r="U5926" s="19"/>
      <c r="V5926" s="47"/>
      <c r="W5926" s="48"/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v>47965</v>
      </c>
      <c r="E5927" s="35"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/>
      <c r="S5927" s="48"/>
      <c r="T5927" s="19"/>
      <c r="U5927" s="19"/>
      <c r="V5927" s="47"/>
      <c r="W5927" s="48"/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v>0</v>
      </c>
      <c r="E5928" s="35"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/>
      <c r="S5928" s="48"/>
      <c r="T5928" s="19"/>
      <c r="U5928" s="19"/>
      <c r="V5928" s="47"/>
      <c r="W5928" s="48"/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v>0</v>
      </c>
      <c r="E5929" s="35">
        <v>523182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/>
      <c r="S5929" s="48"/>
      <c r="T5929" s="19"/>
      <c r="U5929" s="19"/>
      <c r="V5929" s="47"/>
      <c r="W5929" s="48"/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v>0</v>
      </c>
      <c r="E5930" s="35"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v>0</v>
      </c>
      <c r="E5931" s="35"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/>
      <c r="S5931" s="50"/>
      <c r="T5931" s="22"/>
      <c r="U5931" s="22"/>
      <c r="V5931" s="49"/>
      <c r="W5931" s="50"/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v>0</v>
      </c>
      <c r="E5932" s="35">
        <v>221896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/>
      <c r="S5932" s="48"/>
      <c r="T5932" s="19"/>
      <c r="U5932" s="19"/>
      <c r="V5932" s="47"/>
      <c r="W5932" s="48"/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v>31686</v>
      </c>
      <c r="E5933" s="35">
        <v>122860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/>
      <c r="S5933" s="48"/>
      <c r="T5933" s="19"/>
      <c r="U5933" s="19"/>
      <c r="V5933" s="47"/>
      <c r="W5933" s="48"/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v>4</v>
      </c>
      <c r="E5934" s="35"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/>
      <c r="S5934" s="48"/>
      <c r="T5934" s="19"/>
      <c r="U5934" s="19"/>
      <c r="V5934" s="47"/>
      <c r="W5934" s="48"/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v>0</v>
      </c>
      <c r="E5935" s="35"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v>0</v>
      </c>
      <c r="E5936" s="35"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v>0</v>
      </c>
      <c r="E5937" s="35"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v>0</v>
      </c>
      <c r="E5938" s="35"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v>23172.039999999997</v>
      </c>
      <c r="E5939" s="35"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/>
      <c r="S5939" s="48"/>
      <c r="T5939" s="19"/>
      <c r="U5939" s="19"/>
      <c r="V5939" s="47"/>
      <c r="W5939" s="48"/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v>0</v>
      </c>
      <c r="E5940" s="35">
        <v>53.43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/>
      <c r="S5940" s="48"/>
      <c r="T5940" s="19"/>
      <c r="U5940" s="19"/>
      <c r="V5940" s="47"/>
      <c r="W5940" s="48"/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v>0</v>
      </c>
      <c r="E5941" s="35"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v>8056801.9299999997</v>
      </c>
      <c r="E5942" s="35"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/>
      <c r="S5942" s="48"/>
      <c r="T5942" s="19"/>
      <c r="U5942" s="19"/>
      <c r="V5942" s="47"/>
      <c r="W5942" s="48"/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v>612153.4</v>
      </c>
      <c r="E5943" s="35"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/>
      <c r="S5943" s="48"/>
      <c r="T5943" s="19"/>
      <c r="U5943" s="19"/>
      <c r="V5943" s="47"/>
      <c r="W5943" s="48"/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v>1463943.85</v>
      </c>
      <c r="E5944" s="35"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/>
      <c r="S5944" s="48"/>
      <c r="T5944" s="19"/>
      <c r="U5944" s="19"/>
      <c r="V5944" s="47"/>
      <c r="W5944" s="48"/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v>0</v>
      </c>
      <c r="E5945" s="35"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v>0</v>
      </c>
      <c r="E5946" s="35">
        <v>211626.5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/>
      <c r="S5946" s="48"/>
      <c r="T5946" s="19"/>
      <c r="U5946" s="19"/>
      <c r="V5946" s="47"/>
      <c r="W5946" s="48"/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v>0</v>
      </c>
      <c r="E5947" s="35">
        <v>38962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/>
      <c r="S5947" s="48"/>
      <c r="T5947" s="19"/>
      <c r="U5947" s="19"/>
      <c r="V5947" s="47"/>
      <c r="W5947" s="48"/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v>0</v>
      </c>
      <c r="E5948" s="35"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/>
      <c r="S5948" s="48"/>
      <c r="T5948" s="19"/>
      <c r="U5948" s="19"/>
      <c r="V5948" s="47"/>
      <c r="W5948" s="48"/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v>0</v>
      </c>
      <c r="E5949" s="35"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v>0</v>
      </c>
      <c r="E5950" s="35">
        <v>38919.5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/>
      <c r="S5950" s="48"/>
      <c r="T5950" s="19"/>
      <c r="U5950" s="19"/>
      <c r="V5950" s="47"/>
      <c r="W5950" s="48"/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v>0</v>
      </c>
      <c r="E5951" s="35">
        <v>32084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/>
      <c r="S5951" s="50"/>
      <c r="T5951" s="22"/>
      <c r="U5951" s="22"/>
      <c r="V5951" s="49"/>
      <c r="W5951" s="50"/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v>0</v>
      </c>
      <c r="E5952" s="35"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v>0</v>
      </c>
      <c r="E5953" s="35"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v>163833.49</v>
      </c>
      <c r="E5954" s="35"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/>
      <c r="S5954" s="48"/>
      <c r="T5954" s="19"/>
      <c r="U5954" s="19"/>
      <c r="V5954" s="47"/>
      <c r="W5954" s="48"/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v>25441.059999999998</v>
      </c>
      <c r="E5955" s="35"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/>
      <c r="S5955" s="48"/>
      <c r="T5955" s="19"/>
      <c r="U5955" s="19"/>
      <c r="V5955" s="47"/>
      <c r="W5955" s="48"/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v>1132</v>
      </c>
      <c r="E5956" s="35"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/>
      <c r="S5956" s="50"/>
      <c r="T5956" s="22"/>
      <c r="U5956" s="22"/>
      <c r="V5956" s="49"/>
      <c r="W5956" s="50"/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v>0</v>
      </c>
      <c r="E5957" s="35"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v>0</v>
      </c>
      <c r="E5958" s="35"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v>0</v>
      </c>
      <c r="E5959" s="35"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v>0</v>
      </c>
      <c r="E5960" s="35"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v>0</v>
      </c>
      <c r="E5961" s="35"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v>0</v>
      </c>
      <c r="E5962" s="35"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v>0</v>
      </c>
      <c r="E5963" s="35"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v>0</v>
      </c>
      <c r="E5964" s="35"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v>0</v>
      </c>
      <c r="E5965" s="35"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v>0</v>
      </c>
      <c r="E5966" s="35"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v>0</v>
      </c>
      <c r="E5967" s="35"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v>0</v>
      </c>
      <c r="E5968" s="35"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v>0</v>
      </c>
      <c r="E5969" s="35"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v>0</v>
      </c>
      <c r="E5970" s="35"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v>0</v>
      </c>
      <c r="E5971" s="35"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v>0</v>
      </c>
      <c r="E5972" s="35"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v>0</v>
      </c>
      <c r="E5973" s="35"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v>0</v>
      </c>
      <c r="E5974" s="35"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v>0</v>
      </c>
      <c r="E5975" s="35"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v>0</v>
      </c>
      <c r="E5976" s="35"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/>
      <c r="S5976" s="50"/>
      <c r="T5976" s="22"/>
      <c r="U5976" s="22"/>
      <c r="V5976" s="49"/>
      <c r="W5976" s="50"/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v>0</v>
      </c>
      <c r="E5977" s="35"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v>0</v>
      </c>
      <c r="E5978" s="35"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v>0</v>
      </c>
      <c r="E5979" s="35"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v>0</v>
      </c>
      <c r="E5980" s="35"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v>0</v>
      </c>
      <c r="E5981" s="35"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v>0</v>
      </c>
      <c r="E5982" s="35"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v>0</v>
      </c>
      <c r="E5983" s="35"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v>0</v>
      </c>
      <c r="E5984" s="35"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v>0</v>
      </c>
      <c r="E5985" s="35"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v>0</v>
      </c>
      <c r="E5986" s="35"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v>0</v>
      </c>
      <c r="E5987" s="35"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v>0</v>
      </c>
      <c r="E5988" s="35"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v>0</v>
      </c>
      <c r="E5989" s="35"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v>0</v>
      </c>
      <c r="E5990" s="35"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v>0</v>
      </c>
      <c r="E5991" s="35"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v>0</v>
      </c>
      <c r="E5992" s="35">
        <v>0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v>0</v>
      </c>
      <c r="E5993" s="35"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v>0</v>
      </c>
      <c r="E5994" s="35"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v>0</v>
      </c>
      <c r="E5995" s="35">
        <v>6753.8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/>
      <c r="S5995" s="50"/>
      <c r="T5995" s="22"/>
      <c r="U5995" s="22"/>
      <c r="V5995" s="49"/>
      <c r="W5995" s="50"/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v>0</v>
      </c>
      <c r="E5996" s="35"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v>0</v>
      </c>
      <c r="E5997" s="35"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v>0</v>
      </c>
      <c r="E5998" s="35"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v>0</v>
      </c>
      <c r="E5999" s="35">
        <v>4882235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/>
      <c r="S5999" s="48"/>
      <c r="T5999" s="19"/>
      <c r="U5999" s="19"/>
      <c r="V5999" s="47"/>
      <c r="W5999" s="48"/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v>0</v>
      </c>
      <c r="E6000" s="35"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v>0</v>
      </c>
      <c r="E6001" s="35"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v>0</v>
      </c>
      <c r="E6002" s="35"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v>0</v>
      </c>
      <c r="E6003" s="35"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v>0</v>
      </c>
      <c r="E6004" s="35">
        <v>232473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/>
      <c r="S6004" s="48"/>
      <c r="T6004" s="19"/>
      <c r="U6004" s="19"/>
      <c r="V6004" s="47"/>
      <c r="W6004" s="48"/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v>0</v>
      </c>
      <c r="E6005" s="35"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v>0</v>
      </c>
      <c r="E6006" s="35"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v>0</v>
      </c>
      <c r="E6007" s="35"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v>0</v>
      </c>
      <c r="E6008" s="35"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v>0</v>
      </c>
      <c r="E6009" s="35"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v>0</v>
      </c>
      <c r="E6010" s="35"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v>0</v>
      </c>
      <c r="E6011" s="35"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v>0</v>
      </c>
      <c r="E6012" s="35"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v>0</v>
      </c>
      <c r="E6013" s="35"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v>0</v>
      </c>
      <c r="E6014" s="35"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v>0</v>
      </c>
      <c r="E6015" s="35"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v>0</v>
      </c>
      <c r="E6016" s="35">
        <v>40000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/>
      <c r="S6016" s="48"/>
      <c r="T6016" s="19"/>
      <c r="U6016" s="19"/>
      <c r="V6016" s="47"/>
      <c r="W6016" s="48"/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v>0</v>
      </c>
      <c r="E6017" s="35"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v>0</v>
      </c>
      <c r="E6018" s="35"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v>0</v>
      </c>
      <c r="E6019" s="35">
        <v>5420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/>
      <c r="S6019" s="50"/>
      <c r="T6019" s="22"/>
      <c r="U6019" s="22"/>
      <c r="V6019" s="49"/>
      <c r="W6019" s="50"/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v>0</v>
      </c>
      <c r="E6020" s="35"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v>0</v>
      </c>
      <c r="E6021" s="35"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v>0</v>
      </c>
      <c r="E6022" s="35"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v>0</v>
      </c>
      <c r="E6023" s="35"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v>0</v>
      </c>
      <c r="E6024" s="35"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v>0</v>
      </c>
      <c r="E6025" s="35"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v>0</v>
      </c>
      <c r="E6026" s="35">
        <v>1425150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/>
      <c r="S6026" s="50"/>
      <c r="T6026" s="22"/>
      <c r="U6026" s="22"/>
      <c r="V6026" s="49"/>
      <c r="W6026" s="50"/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v>0</v>
      </c>
      <c r="E6027" s="35"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v>0</v>
      </c>
      <c r="E6028" s="35"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v>0</v>
      </c>
      <c r="E6029" s="35">
        <v>40990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/>
      <c r="S6029" s="48"/>
      <c r="T6029" s="19"/>
      <c r="U6029" s="19"/>
      <c r="V6029" s="47"/>
      <c r="W6029" s="48"/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v>0</v>
      </c>
      <c r="E6030" s="35">
        <v>124940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/>
      <c r="S6030" s="48"/>
      <c r="T6030" s="19"/>
      <c r="U6030" s="19"/>
      <c r="V6030" s="47"/>
      <c r="W6030" s="48"/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v>4229310</v>
      </c>
      <c r="E6031" s="35"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/>
      <c r="S6031" s="48"/>
      <c r="T6031" s="19"/>
      <c r="U6031" s="19"/>
      <c r="V6031" s="47"/>
      <c r="W6031" s="48"/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v>420150</v>
      </c>
      <c r="E6032" s="35"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/>
      <c r="S6032" s="48"/>
      <c r="T6032" s="19"/>
      <c r="U6032" s="19"/>
      <c r="V6032" s="47"/>
      <c r="W6032" s="48"/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v>0</v>
      </c>
      <c r="E6033" s="35"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v>98000</v>
      </c>
      <c r="E6034" s="35"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/>
      <c r="S6034" s="48"/>
      <c r="T6034" s="19"/>
      <c r="U6034" s="19"/>
      <c r="V6034" s="47"/>
      <c r="W6034" s="48"/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v>0</v>
      </c>
      <c r="E6035" s="35"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v>0</v>
      </c>
      <c r="E6036" s="35"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v>0</v>
      </c>
      <c r="E6037" s="35"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v>0</v>
      </c>
      <c r="E6038" s="35"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v>0</v>
      </c>
      <c r="E6039" s="35"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v>0</v>
      </c>
      <c r="E6040" s="35"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v>0</v>
      </c>
      <c r="E6041" s="35"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v>0</v>
      </c>
      <c r="E6042" s="35"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v>1680800</v>
      </c>
      <c r="E6043" s="35">
        <v>25686.94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/>
      <c r="S6043" s="48"/>
      <c r="T6043" s="19"/>
      <c r="U6043" s="19"/>
      <c r="V6043" s="47"/>
      <c r="W6043" s="48"/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v>450350</v>
      </c>
      <c r="E6044" s="35"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/>
      <c r="S6044" s="48"/>
      <c r="T6044" s="19"/>
      <c r="U6044" s="19"/>
      <c r="V6044" s="47"/>
      <c r="W6044" s="48"/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v>455600</v>
      </c>
      <c r="E6045" s="35">
        <v>0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/>
      <c r="S6045" s="48"/>
      <c r="T6045" s="19"/>
      <c r="U6045" s="19"/>
      <c r="V6045" s="47"/>
      <c r="W6045" s="48"/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v>932780</v>
      </c>
      <c r="E6046" s="35">
        <v>0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/>
      <c r="S6046" s="48"/>
      <c r="T6046" s="19"/>
      <c r="U6046" s="19"/>
      <c r="V6046" s="47"/>
      <c r="W6046" s="48"/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v>548646</v>
      </c>
      <c r="E6047" s="35">
        <v>0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/>
      <c r="S6047" s="48"/>
      <c r="T6047" s="19"/>
      <c r="U6047" s="19"/>
      <c r="V6047" s="47"/>
      <c r="W6047" s="48"/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v>305389</v>
      </c>
      <c r="E6048" s="35"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/>
      <c r="S6048" s="48"/>
      <c r="T6048" s="19"/>
      <c r="U6048" s="19"/>
      <c r="V6048" s="47"/>
      <c r="W6048" s="48"/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v>0</v>
      </c>
      <c r="E6049" s="35"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v>102100</v>
      </c>
      <c r="E6050" s="35"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/>
      <c r="S6050" s="48"/>
      <c r="T6050" s="19"/>
      <c r="U6050" s="19"/>
      <c r="V6050" s="47"/>
      <c r="W6050" s="48"/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v>0</v>
      </c>
      <c r="E6051" s="35"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v>4675</v>
      </c>
      <c r="E6052" s="35"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/>
      <c r="S6052" s="50"/>
      <c r="T6052" s="22"/>
      <c r="U6052" s="22"/>
      <c r="V6052" s="49"/>
      <c r="W6052" s="50"/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v>0</v>
      </c>
      <c r="E6053" s="35"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v>0</v>
      </c>
      <c r="E6054" s="35"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v>0</v>
      </c>
      <c r="E6055" s="35"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v>0</v>
      </c>
      <c r="E6056" s="35"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v>28000</v>
      </c>
      <c r="E6057" s="35"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/>
      <c r="S6057" s="50"/>
      <c r="T6057" s="22"/>
      <c r="U6057" s="22"/>
      <c r="V6057" s="49"/>
      <c r="W6057" s="50"/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v>0</v>
      </c>
      <c r="E6058" s="35"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v>204360</v>
      </c>
      <c r="E6059" s="35"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/>
      <c r="S6059" s="48"/>
      <c r="T6059" s="19"/>
      <c r="U6059" s="19"/>
      <c r="V6059" s="47"/>
      <c r="W6059" s="48"/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v>0</v>
      </c>
      <c r="E6060" s="35"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v>0</v>
      </c>
      <c r="E6061" s="35"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v>92989.2</v>
      </c>
      <c r="E6062" s="35"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/>
      <c r="S6062" s="48"/>
      <c r="T6062" s="19"/>
      <c r="U6062" s="19"/>
      <c r="V6062" s="47"/>
      <c r="W6062" s="48"/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v>139483.80000000002</v>
      </c>
      <c r="E6063" s="35"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/>
      <c r="S6063" s="48"/>
      <c r="T6063" s="19"/>
      <c r="U6063" s="19"/>
      <c r="V6063" s="47"/>
      <c r="W6063" s="48"/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v>0</v>
      </c>
      <c r="E6064" s="35"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v>3750</v>
      </c>
      <c r="E6065" s="35"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/>
      <c r="S6065" s="48"/>
      <c r="T6065" s="19"/>
      <c r="U6065" s="19"/>
      <c r="V6065" s="47"/>
      <c r="W6065" s="48"/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v>166101</v>
      </c>
      <c r="E6066" s="35"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/>
      <c r="S6066" s="48"/>
      <c r="T6066" s="19"/>
      <c r="U6066" s="19"/>
      <c r="V6066" s="47"/>
      <c r="W6066" s="48"/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v>0</v>
      </c>
      <c r="E6067" s="35"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v>7071.2</v>
      </c>
      <c r="E6068" s="35"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/>
      <c r="S6068" s="50"/>
      <c r="T6068" s="22"/>
      <c r="U6068" s="22"/>
      <c r="V6068" s="49"/>
      <c r="W6068" s="50"/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v>405000</v>
      </c>
      <c r="E6069" s="35">
        <v>0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/>
      <c r="S6069" s="50"/>
      <c r="T6069" s="22"/>
      <c r="U6069" s="22"/>
      <c r="V6069" s="49"/>
      <c r="W6069" s="50"/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v>50000</v>
      </c>
      <c r="E6070" s="35">
        <v>1500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/>
      <c r="S6070" s="48"/>
      <c r="T6070" s="19"/>
      <c r="U6070" s="19"/>
      <c r="V6070" s="47"/>
      <c r="W6070" s="48"/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v>0</v>
      </c>
      <c r="E6071" s="35"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v>0</v>
      </c>
      <c r="E6072" s="35"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v>1012800</v>
      </c>
      <c r="E6073" s="35">
        <v>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/>
      <c r="S6073" s="50"/>
      <c r="T6073" s="22"/>
      <c r="U6073" s="22"/>
      <c r="V6073" s="49"/>
      <c r="W6073" s="50"/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v>0</v>
      </c>
      <c r="E6074" s="35"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v>0</v>
      </c>
      <c r="E6075" s="35"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v>0</v>
      </c>
      <c r="E6076" s="35"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v>1156300</v>
      </c>
      <c r="E6077" s="35">
        <v>516000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/>
      <c r="S6077" s="48"/>
      <c r="T6077" s="19"/>
      <c r="U6077" s="19"/>
      <c r="V6077" s="47"/>
      <c r="W6077" s="48"/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v>0</v>
      </c>
      <c r="E6078" s="35"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v>0</v>
      </c>
      <c r="E6079" s="35"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v>0</v>
      </c>
      <c r="E6080" s="35"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v>15800</v>
      </c>
      <c r="E6081" s="35"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/>
      <c r="S6081" s="50"/>
      <c r="T6081" s="22"/>
      <c r="U6081" s="22"/>
      <c r="V6081" s="49"/>
      <c r="W6081" s="50"/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v>0</v>
      </c>
      <c r="E6082" s="35"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v>0</v>
      </c>
      <c r="E6083" s="35"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v>12800</v>
      </c>
      <c r="E6084" s="35"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/>
      <c r="S6084" s="48"/>
      <c r="T6084" s="19"/>
      <c r="U6084" s="19"/>
      <c r="V6084" s="47"/>
      <c r="W6084" s="48"/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v>20190</v>
      </c>
      <c r="E6085" s="35"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/>
      <c r="S6085" s="48"/>
      <c r="T6085" s="19"/>
      <c r="U6085" s="19"/>
      <c r="V6085" s="47"/>
      <c r="W6085" s="48"/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v>0</v>
      </c>
      <c r="E6086" s="35"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v>8000</v>
      </c>
      <c r="E6087" s="35"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/>
      <c r="S6087" s="50"/>
      <c r="T6087" s="22"/>
      <c r="U6087" s="22"/>
      <c r="V6087" s="49"/>
      <c r="W6087" s="50"/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v>0</v>
      </c>
      <c r="E6088" s="35"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v>0</v>
      </c>
      <c r="E6089" s="35"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v>0</v>
      </c>
      <c r="E6090" s="35"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v>0</v>
      </c>
      <c r="E6091" s="35"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v>0</v>
      </c>
      <c r="E6092" s="35"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v>0</v>
      </c>
      <c r="E6093" s="35"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v>0</v>
      </c>
      <c r="E6094" s="35"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v>0</v>
      </c>
      <c r="E6095" s="35"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v>0</v>
      </c>
      <c r="E6096" s="35"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v>0</v>
      </c>
      <c r="E6097" s="35"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v>0</v>
      </c>
      <c r="E6098" s="35"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v>0</v>
      </c>
      <c r="E6099" s="35"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v>41276</v>
      </c>
      <c r="E6100" s="35">
        <v>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/>
      <c r="S6100" s="50"/>
      <c r="T6100" s="22"/>
      <c r="U6100" s="22"/>
      <c r="V6100" s="49"/>
      <c r="W6100" s="50"/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v>0</v>
      </c>
      <c r="E6101" s="35"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v>0</v>
      </c>
      <c r="E6102" s="35"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v>0</v>
      </c>
      <c r="E6103" s="35"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v>800</v>
      </c>
      <c r="E6104" s="35"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/>
      <c r="S6104" s="50"/>
      <c r="T6104" s="22"/>
      <c r="U6104" s="22"/>
      <c r="V6104" s="49"/>
      <c r="W6104" s="50"/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v>1600</v>
      </c>
      <c r="E6105" s="35"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/>
      <c r="S6105" s="50"/>
      <c r="T6105" s="22"/>
      <c r="U6105" s="22"/>
      <c r="V6105" s="49"/>
      <c r="W6105" s="50"/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v>0</v>
      </c>
      <c r="E6106" s="35"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v>0</v>
      </c>
      <c r="E6107" s="35"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v>3223</v>
      </c>
      <c r="E6108" s="35"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/>
      <c r="S6108" s="50"/>
      <c r="T6108" s="22"/>
      <c r="U6108" s="22"/>
      <c r="V6108" s="49"/>
      <c r="W6108" s="50"/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v>152070</v>
      </c>
      <c r="E6109" s="35"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/>
      <c r="S6109" s="48"/>
      <c r="T6109" s="19"/>
      <c r="U6109" s="19"/>
      <c r="V6109" s="47"/>
      <c r="W6109" s="48"/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v>1500</v>
      </c>
      <c r="E6110" s="35"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/>
      <c r="S6110" s="50"/>
      <c r="T6110" s="22"/>
      <c r="U6110" s="22"/>
      <c r="V6110" s="49"/>
      <c r="W6110" s="50"/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v>44180</v>
      </c>
      <c r="E6111" s="35"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/>
      <c r="S6111" s="50"/>
      <c r="T6111" s="22"/>
      <c r="U6111" s="22"/>
      <c r="V6111" s="49"/>
      <c r="W6111" s="50"/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v>5920</v>
      </c>
      <c r="E6112" s="35"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/>
      <c r="S6112" s="48"/>
      <c r="T6112" s="19"/>
      <c r="U6112" s="19"/>
      <c r="V6112" s="47"/>
      <c r="W6112" s="48"/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v>228590</v>
      </c>
      <c r="E6113" s="35"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/>
      <c r="S6113" s="48"/>
      <c r="T6113" s="19"/>
      <c r="U6113" s="19"/>
      <c r="V6113" s="47"/>
      <c r="W6113" s="48"/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v>350400</v>
      </c>
      <c r="E6114" s="35"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/>
      <c r="S6114" s="48"/>
      <c r="T6114" s="19"/>
      <c r="U6114" s="19"/>
      <c r="V6114" s="47"/>
      <c r="W6114" s="48"/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v>32605</v>
      </c>
      <c r="E6115" s="35"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/>
      <c r="S6115" s="50"/>
      <c r="T6115" s="22"/>
      <c r="U6115" s="22"/>
      <c r="V6115" s="49"/>
      <c r="W6115" s="50"/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v>0</v>
      </c>
      <c r="E6116" s="35"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v>64908.4</v>
      </c>
      <c r="E6117" s="35"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/>
      <c r="S6117" s="50"/>
      <c r="T6117" s="22"/>
      <c r="U6117" s="22"/>
      <c r="V6117" s="49"/>
      <c r="W6117" s="50"/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v>48685</v>
      </c>
      <c r="E6118" s="35"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/>
      <c r="S6118" s="50"/>
      <c r="T6118" s="22"/>
      <c r="U6118" s="22"/>
      <c r="V6118" s="49"/>
      <c r="W6118" s="50"/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v>0</v>
      </c>
      <c r="E6119" s="35"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/>
      <c r="W6119" s="48"/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v>85414.12</v>
      </c>
      <c r="E6120" s="35">
        <v>0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/>
      <c r="S6120" s="50"/>
      <c r="T6120" s="22"/>
      <c r="U6120" s="22"/>
      <c r="V6120" s="49"/>
      <c r="W6120" s="50"/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v>0</v>
      </c>
      <c r="E6121" s="35"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/>
      <c r="S6121" s="50"/>
      <c r="T6121" s="22"/>
      <c r="U6121" s="22"/>
      <c r="V6121" s="49"/>
      <c r="W6121" s="50"/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v>2000</v>
      </c>
      <c r="E6122" s="35"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/>
      <c r="S6122" s="50"/>
      <c r="T6122" s="22"/>
      <c r="U6122" s="22"/>
      <c r="V6122" s="49"/>
      <c r="W6122" s="50"/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v>59800</v>
      </c>
      <c r="E6123" s="35"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/>
      <c r="S6123" s="48"/>
      <c r="T6123" s="19"/>
      <c r="U6123" s="19"/>
      <c r="V6123" s="47"/>
      <c r="W6123" s="48"/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v>0</v>
      </c>
      <c r="E6124" s="35"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v>28000</v>
      </c>
      <c r="E6125" s="35"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/>
      <c r="S6125" s="48"/>
      <c r="T6125" s="19"/>
      <c r="U6125" s="19"/>
      <c r="V6125" s="47"/>
      <c r="W6125" s="48"/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v>0</v>
      </c>
      <c r="E6126" s="35"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v>0</v>
      </c>
      <c r="E6127" s="35"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v>0</v>
      </c>
      <c r="E6128" s="35"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v>0</v>
      </c>
      <c r="E6129" s="35"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v>0</v>
      </c>
      <c r="E6130" s="35"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v>254343</v>
      </c>
      <c r="E6131" s="35"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/>
      <c r="S6131" s="48"/>
      <c r="T6131" s="19"/>
      <c r="U6131" s="19"/>
      <c r="V6131" s="47"/>
      <c r="W6131" s="48"/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v>0</v>
      </c>
      <c r="E6132" s="35"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v>204550</v>
      </c>
      <c r="E6133" s="35"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/>
      <c r="S6133" s="50"/>
      <c r="T6133" s="22"/>
      <c r="U6133" s="22"/>
      <c r="V6133" s="49"/>
      <c r="W6133" s="50"/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v>0</v>
      </c>
      <c r="E6134" s="35"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v>0</v>
      </c>
      <c r="E6135" s="35"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v>0</v>
      </c>
      <c r="E6136" s="35"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v>51090</v>
      </c>
      <c r="E6137" s="35"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/>
      <c r="S6137" s="48"/>
      <c r="T6137" s="19"/>
      <c r="U6137" s="19"/>
      <c r="V6137" s="47"/>
      <c r="W6137" s="48"/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v>0</v>
      </c>
      <c r="E6138" s="35"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v>164501.03</v>
      </c>
      <c r="E6139" s="35"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/>
      <c r="S6139" s="50"/>
      <c r="T6139" s="22"/>
      <c r="U6139" s="22"/>
      <c r="V6139" s="49"/>
      <c r="W6139" s="50"/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v>493823.5</v>
      </c>
      <c r="E6140" s="35">
        <v>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/>
      <c r="S6140" s="48"/>
      <c r="T6140" s="19"/>
      <c r="U6140" s="19"/>
      <c r="V6140" s="47"/>
      <c r="W6140" s="48"/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v>0</v>
      </c>
      <c r="E6141" s="35"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v>0</v>
      </c>
      <c r="E6142" s="35"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v>45</v>
      </c>
      <c r="E6143" s="35"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/>
      <c r="S6143" s="48"/>
      <c r="T6143" s="19"/>
      <c r="U6143" s="19"/>
      <c r="V6143" s="47"/>
      <c r="W6143" s="48"/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v>519679.71000000008</v>
      </c>
      <c r="E6144" s="35">
        <v>0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/>
      <c r="S6144" s="48"/>
      <c r="T6144" s="19"/>
      <c r="U6144" s="19"/>
      <c r="V6144" s="47"/>
      <c r="W6144" s="48"/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v>0</v>
      </c>
      <c r="E6145" s="35"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v>28409.079999999998</v>
      </c>
      <c r="E6146" s="35">
        <v>54.57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/>
      <c r="S6146" s="48"/>
      <c r="T6146" s="19"/>
      <c r="U6146" s="19"/>
      <c r="V6146" s="47"/>
      <c r="W6146" s="48"/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v>20522</v>
      </c>
      <c r="E6147" s="35"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/>
      <c r="S6147" s="48"/>
      <c r="T6147" s="19"/>
      <c r="U6147" s="19"/>
      <c r="V6147" s="47"/>
      <c r="W6147" s="48"/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v>6314</v>
      </c>
      <c r="E6148" s="35">
        <v>0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/>
      <c r="S6148" s="48"/>
      <c r="T6148" s="19"/>
      <c r="U6148" s="19"/>
      <c r="V6148" s="47"/>
      <c r="W6148" s="48"/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v>0</v>
      </c>
      <c r="E6149" s="35"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v>130462.96</v>
      </c>
      <c r="E6150" s="35"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/>
      <c r="S6150" s="50"/>
      <c r="T6150" s="22"/>
      <c r="U6150" s="22"/>
      <c r="V6150" s="49"/>
      <c r="W6150" s="50"/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v>4175399.31</v>
      </c>
      <c r="E6151" s="35">
        <v>0.01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/>
      <c r="S6151" s="48"/>
      <c r="T6151" s="19"/>
      <c r="U6151" s="19"/>
      <c r="V6151" s="47"/>
      <c r="W6151" s="48"/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v>54620</v>
      </c>
      <c r="E6152" s="35"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/>
      <c r="S6152" s="50"/>
      <c r="T6152" s="22"/>
      <c r="U6152" s="22"/>
      <c r="V6152" s="49"/>
      <c r="W6152" s="50"/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v>1039191.1900000001</v>
      </c>
      <c r="E6153" s="35">
        <v>0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/>
      <c r="S6153" s="48"/>
      <c r="T6153" s="19"/>
      <c r="U6153" s="19"/>
      <c r="V6153" s="47"/>
      <c r="W6153" s="48"/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v>1227979.8</v>
      </c>
      <c r="E6154" s="35"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/>
      <c r="S6154" s="48"/>
      <c r="T6154" s="19"/>
      <c r="U6154" s="19"/>
      <c r="V6154" s="47"/>
      <c r="W6154" s="48"/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v>33825</v>
      </c>
      <c r="E6155" s="35"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/>
      <c r="S6155" s="48"/>
      <c r="T6155" s="19"/>
      <c r="U6155" s="19"/>
      <c r="V6155" s="47"/>
      <c r="W6155" s="48"/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v>73090</v>
      </c>
      <c r="E6156" s="35"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/>
      <c r="S6156" s="48"/>
      <c r="T6156" s="19"/>
      <c r="U6156" s="19"/>
      <c r="V6156" s="47"/>
      <c r="W6156" s="48"/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v>115742.05</v>
      </c>
      <c r="E6157" s="35">
        <v>0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/>
      <c r="S6157" s="48"/>
      <c r="T6157" s="19"/>
      <c r="U6157" s="19"/>
      <c r="V6157" s="47"/>
      <c r="W6157" s="48"/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v>0</v>
      </c>
      <c r="E6158" s="35"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v>164921.1</v>
      </c>
      <c r="E6159" s="35"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/>
      <c r="S6159" s="48"/>
      <c r="T6159" s="19"/>
      <c r="U6159" s="19"/>
      <c r="V6159" s="47"/>
      <c r="W6159" s="48"/>
      <c r="X6159" s="19"/>
      <c r="Y6159" s="19"/>
      <c r="Z6159" s="47"/>
      <c r="AA6159" s="48"/>
      <c r="AB6159" s="19"/>
      <c r="AC6159" s="19"/>
      <c r="AD6159" s="52"/>
      <c r="AE6159" s="27"/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v>0</v>
      </c>
      <c r="E6160" s="35"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v>0</v>
      </c>
      <c r="E6161" s="35"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v>0</v>
      </c>
      <c r="E6162" s="35"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v>0</v>
      </c>
      <c r="E6163" s="35"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v>0</v>
      </c>
      <c r="E6164" s="35"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v>0</v>
      </c>
      <c r="E6165" s="35"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v>0</v>
      </c>
      <c r="E6166" s="35"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v>0</v>
      </c>
      <c r="E6167" s="35"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v>81250</v>
      </c>
      <c r="E6168" s="35"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/>
      <c r="S6168" s="48"/>
      <c r="T6168" s="19"/>
      <c r="U6168" s="19"/>
      <c r="V6168" s="47"/>
      <c r="W6168" s="48"/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v>0</v>
      </c>
      <c r="E6169" s="35"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v>0</v>
      </c>
      <c r="E6170" s="35"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v>51975</v>
      </c>
      <c r="E6171" s="35"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/>
      <c r="S6171" s="48"/>
      <c r="T6171" s="19"/>
      <c r="U6171" s="19"/>
      <c r="V6171" s="47"/>
      <c r="W6171" s="48"/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v>1969684.85</v>
      </c>
      <c r="E6172" s="35"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/>
      <c r="S6172" s="48"/>
      <c r="T6172" s="19"/>
      <c r="U6172" s="19"/>
      <c r="V6172" s="47"/>
      <c r="W6172" s="48"/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v>507785.5</v>
      </c>
      <c r="E6173" s="35"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/>
      <c r="S6173" s="48"/>
      <c r="T6173" s="19"/>
      <c r="U6173" s="19"/>
      <c r="V6173" s="47"/>
      <c r="W6173" s="48"/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v>0</v>
      </c>
      <c r="E6174" s="35"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v>0</v>
      </c>
      <c r="E6175" s="35"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v>0</v>
      </c>
      <c r="E6176" s="35"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v>0</v>
      </c>
      <c r="E6177" s="35"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v>3348818</v>
      </c>
      <c r="E6178" s="35">
        <v>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/>
      <c r="S6178" s="48"/>
      <c r="T6178" s="19"/>
      <c r="U6178" s="19"/>
      <c r="V6178" s="47"/>
      <c r="W6178" s="48"/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v>497176</v>
      </c>
      <c r="E6179" s="35"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/>
      <c r="S6179" s="48"/>
      <c r="T6179" s="19"/>
      <c r="U6179" s="19"/>
      <c r="V6179" s="47"/>
      <c r="W6179" s="48"/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v>0</v>
      </c>
      <c r="E6180" s="35"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v>3600</v>
      </c>
      <c r="E6181" s="35">
        <v>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/>
      <c r="S6181" s="50"/>
      <c r="T6181" s="22"/>
      <c r="U6181" s="22"/>
      <c r="V6181" s="49"/>
      <c r="W6181" s="50"/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v>0</v>
      </c>
      <c r="E6182" s="35"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v>160000</v>
      </c>
      <c r="E6183" s="35"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/>
      <c r="S6183" s="48"/>
      <c r="T6183" s="19"/>
      <c r="U6183" s="19"/>
      <c r="V6183" s="47"/>
      <c r="W6183" s="48"/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v>100000</v>
      </c>
      <c r="E6184" s="35"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/>
      <c r="S6184" s="48"/>
      <c r="T6184" s="19"/>
      <c r="U6184" s="19"/>
      <c r="V6184" s="47"/>
      <c r="W6184" s="48"/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v>25000</v>
      </c>
      <c r="E6185" s="35"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/>
      <c r="S6185" s="50"/>
      <c r="T6185" s="22"/>
      <c r="U6185" s="22"/>
      <c r="V6185" s="49"/>
      <c r="W6185" s="50"/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v>0</v>
      </c>
      <c r="E6186" s="35"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v>0</v>
      </c>
      <c r="E6187" s="35"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/>
      <c r="U6187" s="22"/>
      <c r="V6187" s="49"/>
      <c r="W6187" s="50"/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v>0</v>
      </c>
      <c r="E6188" s="35"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/>
      <c r="U6188" s="22"/>
      <c r="V6188" s="49"/>
      <c r="W6188" s="50"/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v>148927.45000000001</v>
      </c>
      <c r="E6189" s="35"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/>
      <c r="S6189" s="48"/>
      <c r="T6189" s="19"/>
      <c r="U6189" s="19"/>
      <c r="V6189" s="47"/>
      <c r="W6189" s="48"/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v>165000</v>
      </c>
      <c r="E6190" s="35"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/>
      <c r="S6190" s="50"/>
      <c r="T6190" s="22"/>
      <c r="U6190" s="22"/>
      <c r="V6190" s="49"/>
      <c r="W6190" s="50"/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v>0</v>
      </c>
      <c r="E6191" s="35"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v>0</v>
      </c>
      <c r="E6192" s="35"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v>55555.55</v>
      </c>
      <c r="E6193" s="35"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/>
      <c r="S6193" s="50"/>
      <c r="T6193" s="22"/>
      <c r="U6193" s="22"/>
      <c r="V6193" s="49"/>
      <c r="W6193" s="50"/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v>0</v>
      </c>
      <c r="E6194" s="35"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v>67916.600000000006</v>
      </c>
      <c r="E6195" s="35"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/>
      <c r="S6195" s="50"/>
      <c r="T6195" s="22"/>
      <c r="U6195" s="22"/>
      <c r="V6195" s="49"/>
      <c r="W6195" s="50"/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v>0</v>
      </c>
      <c r="E6196" s="35"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v>25000</v>
      </c>
      <c r="E6197" s="35"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/>
      <c r="S6197" s="50"/>
      <c r="T6197" s="22"/>
      <c r="U6197" s="22"/>
      <c r="V6197" s="49"/>
      <c r="W6197" s="50"/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v>0</v>
      </c>
      <c r="E6198" s="35"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v>164833.30000000002</v>
      </c>
      <c r="E6199" s="35"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/>
      <c r="S6199" s="48"/>
      <c r="T6199" s="19"/>
      <c r="U6199" s="19"/>
      <c r="V6199" s="47"/>
      <c r="W6199" s="48"/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v>0</v>
      </c>
      <c r="E6200" s="35"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v>0</v>
      </c>
      <c r="E6201" s="35"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v>0</v>
      </c>
      <c r="E6202" s="35"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v>0</v>
      </c>
      <c r="E6203" s="35"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v>243567.16999999998</v>
      </c>
      <c r="E6204" s="35"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/>
      <c r="S6204" s="48"/>
      <c r="T6204" s="19"/>
      <c r="U6204" s="19"/>
      <c r="V6204" s="47"/>
      <c r="W6204" s="48"/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v>0</v>
      </c>
      <c r="E6205" s="35"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v>0</v>
      </c>
      <c r="E6206" s="35"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v>0</v>
      </c>
      <c r="E6207" s="35"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v>0</v>
      </c>
      <c r="E6208" s="35"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v>0</v>
      </c>
      <c r="E6209" s="35"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v>0</v>
      </c>
      <c r="E6210" s="35"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v>0</v>
      </c>
      <c r="E6211" s="35"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v>0</v>
      </c>
      <c r="E6212" s="35"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v>0</v>
      </c>
      <c r="E6213" s="35"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v>0</v>
      </c>
      <c r="E6214" s="35"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v>129581.65000000001</v>
      </c>
      <c r="E6215" s="35"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/>
      <c r="S6215" s="50"/>
      <c r="T6215" s="22"/>
      <c r="U6215" s="22"/>
      <c r="V6215" s="49"/>
      <c r="W6215" s="50"/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v>65435.649999999994</v>
      </c>
      <c r="E6216" s="35"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/>
      <c r="S6216" s="50"/>
      <c r="T6216" s="22"/>
      <c r="U6216" s="22"/>
      <c r="V6216" s="49"/>
      <c r="W6216" s="50"/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v>55569.899999999994</v>
      </c>
      <c r="E6217" s="35"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/>
      <c r="S6217" s="48"/>
      <c r="T6217" s="19"/>
      <c r="U6217" s="19"/>
      <c r="V6217" s="47"/>
      <c r="W6217" s="48"/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v>47479.15</v>
      </c>
      <c r="E6218" s="35"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/>
      <c r="S6218" s="50"/>
      <c r="T6218" s="22"/>
      <c r="U6218" s="22"/>
      <c r="V6218" s="49"/>
      <c r="W6218" s="50"/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v>26869.35</v>
      </c>
      <c r="E6219" s="35"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/>
      <c r="S6219" s="48"/>
      <c r="T6219" s="19"/>
      <c r="U6219" s="19"/>
      <c r="V6219" s="47"/>
      <c r="W6219" s="48"/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v>2152.8000000000002</v>
      </c>
      <c r="E6220" s="35"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/>
      <c r="S6220" s="50"/>
      <c r="T6220" s="22"/>
      <c r="U6220" s="22"/>
      <c r="V6220" s="49"/>
      <c r="W6220" s="50"/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v>2871.8</v>
      </c>
      <c r="E6221" s="35"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/>
      <c r="S6221" s="48"/>
      <c r="T6221" s="19"/>
      <c r="U6221" s="19"/>
      <c r="V6221" s="47"/>
      <c r="W6221" s="48"/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v>11639.300000000001</v>
      </c>
      <c r="E6222" s="35"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/>
      <c r="S6222" s="50"/>
      <c r="T6222" s="22"/>
      <c r="U6222" s="22"/>
      <c r="V6222" s="49"/>
      <c r="W6222" s="50"/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v>10861.099999999999</v>
      </c>
      <c r="E6223" s="35"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/>
      <c r="S6223" s="48"/>
      <c r="T6223" s="19"/>
      <c r="U6223" s="19"/>
      <c r="V6223" s="47"/>
      <c r="W6223" s="48"/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v>185707.75999999998</v>
      </c>
      <c r="E6224" s="35"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/>
      <c r="S6224" s="48"/>
      <c r="T6224" s="19"/>
      <c r="U6224" s="19"/>
      <c r="V6224" s="47"/>
      <c r="W6224" s="48"/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v>3666.65</v>
      </c>
      <c r="E6225" s="35"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/>
      <c r="S6225" s="50"/>
      <c r="T6225" s="22"/>
      <c r="U6225" s="22"/>
      <c r="V6225" s="49"/>
      <c r="W6225" s="50"/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v>48330.479999999996</v>
      </c>
      <c r="E6226" s="35"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/>
      <c r="S6226" s="48"/>
      <c r="T6226" s="19"/>
      <c r="U6226" s="19"/>
      <c r="V6226" s="47"/>
      <c r="W6226" s="48"/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v>45027.399999999994</v>
      </c>
      <c r="E6227" s="35"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/>
      <c r="S6227" s="48"/>
      <c r="T6227" s="19"/>
      <c r="U6227" s="19"/>
      <c r="V6227" s="47"/>
      <c r="W6227" s="48"/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v>1000</v>
      </c>
      <c r="E6228" s="35"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/>
      <c r="S6228" s="48"/>
      <c r="T6228" s="19"/>
      <c r="U6228" s="19"/>
      <c r="V6228" s="47"/>
      <c r="W6228" s="48"/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v>5299.95</v>
      </c>
      <c r="E6229" s="35"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/>
      <c r="S6229" s="50"/>
      <c r="T6229" s="22"/>
      <c r="U6229" s="22"/>
      <c r="V6229" s="49"/>
      <c r="W6229" s="50"/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v>706097.67999999993</v>
      </c>
      <c r="E6230" s="35"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/>
      <c r="S6230" s="48"/>
      <c r="T6230" s="19"/>
      <c r="U6230" s="19"/>
      <c r="V6230" s="47"/>
      <c r="W6230" s="48"/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v>203907.87</v>
      </c>
      <c r="E6231" s="35"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/>
      <c r="S6231" s="48"/>
      <c r="T6231" s="19"/>
      <c r="U6231" s="19"/>
      <c r="V6231" s="47"/>
      <c r="W6231" s="48"/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v>363668.32</v>
      </c>
      <c r="E6232" s="35">
        <v>169557.19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/>
      <c r="S6232" s="48"/>
      <c r="T6232" s="19"/>
      <c r="U6232" s="19"/>
      <c r="V6232" s="47"/>
      <c r="W6232" s="48"/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v>0</v>
      </c>
      <c r="E6233" s="35"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v>36111.07</v>
      </c>
      <c r="E6234" s="35"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/>
      <c r="S6234" s="48"/>
      <c r="T6234" s="19"/>
      <c r="U6234" s="19"/>
      <c r="V6234" s="47"/>
      <c r="W6234" s="48"/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v>0</v>
      </c>
      <c r="E6235" s="35"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v>0</v>
      </c>
      <c r="E6236" s="35"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v>0</v>
      </c>
      <c r="E6237" s="35"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v>0</v>
      </c>
      <c r="E6238" s="35"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v>0</v>
      </c>
      <c r="E6239" s="35"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v>0</v>
      </c>
      <c r="E6240" s="35"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v>0</v>
      </c>
      <c r="E6241" s="35"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v>0</v>
      </c>
      <c r="E6242" s="35"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v>0</v>
      </c>
      <c r="E6243" s="35"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v>0</v>
      </c>
      <c r="E6244" s="35"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v>0</v>
      </c>
      <c r="E6245" s="35"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v>0</v>
      </c>
      <c r="E6246" s="35"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v>0</v>
      </c>
      <c r="E6247" s="35"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v>0</v>
      </c>
      <c r="E6248" s="35"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v>0</v>
      </c>
      <c r="E6249" s="35"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v>200</v>
      </c>
      <c r="E6250" s="35"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/>
      <c r="S6250" s="50"/>
      <c r="T6250" s="22"/>
      <c r="U6250" s="22"/>
      <c r="V6250" s="49"/>
      <c r="W6250" s="50"/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v>2402</v>
      </c>
      <c r="E6251" s="35"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/>
      <c r="S6251" s="50"/>
      <c r="T6251" s="22"/>
      <c r="U6251" s="22"/>
      <c r="V6251" s="49"/>
      <c r="W6251" s="50"/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v>0</v>
      </c>
      <c r="E6252" s="35"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v>0</v>
      </c>
      <c r="E6253" s="35"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v>2249204.7999999998</v>
      </c>
      <c r="E6254" s="35">
        <v>2092643.85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/>
      <c r="S6254" s="48"/>
      <c r="T6254" s="19"/>
      <c r="U6254" s="19"/>
      <c r="V6254" s="47"/>
      <c r="W6254" s="48"/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v>606627.25</v>
      </c>
      <c r="E6255" s="35">
        <v>581534.9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/>
      <c r="S6255" s="48"/>
      <c r="T6255" s="19"/>
      <c r="U6255" s="19"/>
      <c r="V6255" s="47"/>
      <c r="W6255" s="48"/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v>68105</v>
      </c>
      <c r="E6256" s="35"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/>
      <c r="S6256" s="48"/>
      <c r="T6256" s="19"/>
      <c r="U6256" s="19"/>
      <c r="V6256" s="47"/>
      <c r="W6256" s="48"/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v>0</v>
      </c>
      <c r="E6257" s="35"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v>0</v>
      </c>
      <c r="E6258" s="35"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v>0</v>
      </c>
      <c r="E6259" s="35"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v>0</v>
      </c>
      <c r="E6260" s="35"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v>0</v>
      </c>
      <c r="E6261" s="35"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v>0</v>
      </c>
      <c r="E6262" s="35"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v>0</v>
      </c>
      <c r="E6263" s="35"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v>0</v>
      </c>
      <c r="E6264" s="35"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v>0</v>
      </c>
      <c r="E6265" s="35"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v>0</v>
      </c>
      <c r="E6266" s="35"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v>0</v>
      </c>
      <c r="E6267" s="35"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v>0</v>
      </c>
      <c r="E6268" s="35"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v>0</v>
      </c>
      <c r="E6269" s="35"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v>0</v>
      </c>
      <c r="E6270" s="35"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v>0</v>
      </c>
      <c r="E6271" s="35"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v>0</v>
      </c>
      <c r="E6272" s="35"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v>0</v>
      </c>
      <c r="E6273" s="35"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v>0</v>
      </c>
      <c r="E6274" s="35"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v>0</v>
      </c>
      <c r="E6275" s="35"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v>0</v>
      </c>
      <c r="E6276" s="35"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v>0</v>
      </c>
      <c r="E6277" s="35"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v>0</v>
      </c>
      <c r="E6278" s="35"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v>0</v>
      </c>
      <c r="E6279" s="35"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v>0</v>
      </c>
      <c r="E6280" s="35"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v>0</v>
      </c>
      <c r="E6281" s="35"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v>0</v>
      </c>
      <c r="E6282" s="35"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v>0</v>
      </c>
      <c r="E6283" s="35"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v>0</v>
      </c>
      <c r="E6284" s="35"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v>0</v>
      </c>
      <c r="E6285" s="35"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v>0</v>
      </c>
      <c r="E6286" s="35"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/>
      <c r="S6286" s="50"/>
      <c r="T6286" s="22"/>
      <c r="U6286" s="22"/>
      <c r="V6286" s="49"/>
      <c r="W6286" s="50"/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v>0</v>
      </c>
      <c r="E6287" s="35"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v>35945</v>
      </c>
      <c r="E6288" s="35">
        <v>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/>
      <c r="S6288" s="50"/>
      <c r="T6288" s="22"/>
      <c r="U6288" s="22"/>
      <c r="V6288" s="49"/>
      <c r="W6288" s="50"/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v>0</v>
      </c>
      <c r="E6289" s="35"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v>0</v>
      </c>
      <c r="E6290" s="35"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v>0</v>
      </c>
      <c r="E6291" s="35"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v>0</v>
      </c>
      <c r="E6292" s="35"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v>0</v>
      </c>
      <c r="E6293" s="35"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v>0</v>
      </c>
      <c r="E6294" s="35"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v>0</v>
      </c>
      <c r="E6295" s="35"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v>0</v>
      </c>
      <c r="E6296" s="35"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v>0</v>
      </c>
      <c r="E6297" s="35"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/>
      <c r="S6297" s="50"/>
      <c r="T6297" s="22"/>
      <c r="U6297" s="22"/>
      <c r="V6297" s="49"/>
      <c r="W6297" s="50"/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v>0</v>
      </c>
      <c r="E6298" s="35"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v>904597</v>
      </c>
      <c r="E6299" s="35">
        <v>904597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/>
      <c r="S6299" s="48"/>
      <c r="T6299" s="19"/>
      <c r="U6299" s="19"/>
      <c r="V6299" s="47"/>
      <c r="W6299" s="48"/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v>0</v>
      </c>
      <c r="E6300" s="35"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v>0</v>
      </c>
      <c r="E6301" s="35"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v>0</v>
      </c>
      <c r="E6302" s="35"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v>0</v>
      </c>
      <c r="E6303" s="35"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v>79755</v>
      </c>
      <c r="E6304" s="35">
        <v>41500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/>
      <c r="S6304" s="48"/>
      <c r="T6304" s="19"/>
      <c r="U6304" s="19"/>
      <c r="V6304" s="47"/>
      <c r="W6304" s="48"/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v>0</v>
      </c>
      <c r="E6305" s="35"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v>0</v>
      </c>
      <c r="E6306" s="35"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v>771500</v>
      </c>
      <c r="E6307" s="35">
        <v>925068.55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/>
      <c r="S6307" s="48"/>
      <c r="T6307" s="19"/>
      <c r="U6307" s="19"/>
      <c r="V6307" s="47"/>
      <c r="W6307" s="48"/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v>0</v>
      </c>
      <c r="E6308" s="35"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v>0</v>
      </c>
      <c r="E6309" s="35"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v>0</v>
      </c>
      <c r="E6310" s="35"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v>0</v>
      </c>
      <c r="E6311" s="35"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v>0</v>
      </c>
      <c r="E6312" s="35"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v>0</v>
      </c>
      <c r="E6313" s="35"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v>0</v>
      </c>
      <c r="E6314" s="35"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v>48365245.909999996</v>
      </c>
      <c r="E6315" s="35">
        <v>39214267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/>
      <c r="S6315" s="48"/>
      <c r="T6315" s="19"/>
      <c r="U6315" s="19"/>
      <c r="V6315" s="47"/>
      <c r="W6315" s="48"/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v>7950387.9199999999</v>
      </c>
      <c r="E6316" s="35">
        <v>4748175.05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/>
      <c r="S6316" s="48"/>
      <c r="T6316" s="19"/>
      <c r="U6316" s="19"/>
      <c r="V6316" s="47"/>
      <c r="W6316" s="48"/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v>100000</v>
      </c>
      <c r="E6317" s="35">
        <v>100000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/>
      <c r="S6317" s="48"/>
      <c r="T6317" s="19"/>
      <c r="U6317" s="19"/>
      <c r="V6317" s="47"/>
      <c r="W6317" s="48"/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v>0</v>
      </c>
      <c r="E6318" s="35">
        <v>742651.53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/>
      <c r="S6318" s="48"/>
      <c r="T6318" s="19"/>
      <c r="U6318" s="19"/>
      <c r="V6318" s="47"/>
      <c r="W6318" s="48"/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v>0</v>
      </c>
      <c r="E6319" s="35"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v>0</v>
      </c>
      <c r="E6320" s="35"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v>0</v>
      </c>
      <c r="E6321" s="35"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v>845384</v>
      </c>
      <c r="E6322" s="35">
        <v>832928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/>
      <c r="S6322" s="50"/>
      <c r="T6322" s="22"/>
      <c r="U6322" s="22"/>
      <c r="V6322" s="49"/>
      <c r="W6322" s="50"/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v>0</v>
      </c>
      <c r="E6323" s="35"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v>0</v>
      </c>
      <c r="E6324" s="35"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v>0</v>
      </c>
      <c r="E6325" s="35"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v>0</v>
      </c>
      <c r="E6326" s="35"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v>0</v>
      </c>
      <c r="E6327" s="35"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v>0</v>
      </c>
      <c r="E6328" s="35">
        <v>969810.01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/>
      <c r="S6328" s="50"/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v>792050</v>
      </c>
      <c r="E6329" s="35">
        <v>548450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/>
      <c r="S6329" s="50"/>
      <c r="T6329" s="22"/>
      <c r="U6329" s="22"/>
      <c r="V6329" s="49"/>
      <c r="W6329" s="50"/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v>0</v>
      </c>
      <c r="E6330" s="35"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v>12860.26</v>
      </c>
      <c r="E6331" s="35">
        <v>40924.370000000003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/>
      <c r="S6331" s="48"/>
      <c r="T6331" s="19"/>
      <c r="U6331" s="19"/>
      <c r="V6331" s="47"/>
      <c r="W6331" s="48"/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v>0</v>
      </c>
      <c r="E6332" s="35"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v>830195.73</v>
      </c>
      <c r="E6333" s="35">
        <v>1438399.46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/>
      <c r="S6333" s="48"/>
      <c r="T6333" s="19"/>
      <c r="U6333" s="19"/>
      <c r="V6333" s="47"/>
      <c r="W6333" s="48"/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v>6095</v>
      </c>
      <c r="E6334" s="35">
        <v>6095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/>
      <c r="S6334" s="50"/>
      <c r="T6334" s="22"/>
      <c r="U6334" s="22"/>
      <c r="V6334" s="49"/>
      <c r="W6334" s="50"/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v>0</v>
      </c>
      <c r="E6335" s="35"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v>1067224.32</v>
      </c>
      <c r="E6336" s="35">
        <v>1031798.34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/>
      <c r="S6336" s="48"/>
      <c r="T6336" s="19"/>
      <c r="U6336" s="19"/>
      <c r="V6336" s="47"/>
      <c r="W6336" s="48"/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v>4733945.9700000007</v>
      </c>
      <c r="E6337" s="35">
        <v>4649574.57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/>
      <c r="S6337" s="48"/>
      <c r="T6337" s="19"/>
      <c r="U6337" s="19"/>
      <c r="V6337" s="47"/>
      <c r="W6337" s="48"/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v>0</v>
      </c>
      <c r="E6338" s="35"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v>0</v>
      </c>
      <c r="E6339" s="35"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v>0</v>
      </c>
      <c r="E6340" s="35"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/>
      <c r="S6340" s="50"/>
      <c r="T6340" s="22"/>
      <c r="U6340" s="22"/>
      <c r="V6340" s="49"/>
      <c r="W6340" s="50"/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v>0</v>
      </c>
      <c r="E6341" s="35"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v>12300</v>
      </c>
      <c r="E6342" s="35"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/>
      <c r="U6342" s="22"/>
      <c r="V6342" s="49"/>
      <c r="W6342" s="50"/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v>16920</v>
      </c>
      <c r="E6343" s="35">
        <v>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/>
      <c r="S6343" s="50"/>
      <c r="T6343" s="22"/>
      <c r="U6343" s="22"/>
      <c r="V6343" s="49"/>
      <c r="W6343" s="50"/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v>0</v>
      </c>
      <c r="E6344" s="35"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v>0</v>
      </c>
      <c r="E6345" s="35"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v>0</v>
      </c>
      <c r="E6346" s="35"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v>0</v>
      </c>
      <c r="E6347" s="35"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v>0</v>
      </c>
      <c r="E6348" s="35"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v>26828.5</v>
      </c>
      <c r="E6349" s="35">
        <v>26828.5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/>
      <c r="S6349" s="50"/>
      <c r="T6349" s="22"/>
      <c r="U6349" s="22"/>
      <c r="V6349" s="49"/>
      <c r="W6349" s="50"/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v>134992</v>
      </c>
      <c r="E6350" s="35">
        <v>172282.5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/>
      <c r="S6350" s="48"/>
      <c r="T6350" s="19"/>
      <c r="U6350" s="19"/>
      <c r="V6350" s="47"/>
      <c r="W6350" s="48"/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v>347615.5</v>
      </c>
      <c r="E6351" s="35">
        <v>436427.5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/>
      <c r="S6351" s="48"/>
      <c r="T6351" s="19"/>
      <c r="U6351" s="19"/>
      <c r="V6351" s="47"/>
      <c r="W6351" s="48"/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v>39350</v>
      </c>
      <c r="E6352" s="35">
        <v>27950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/>
      <c r="S6352" s="48"/>
      <c r="T6352" s="19"/>
      <c r="U6352" s="19"/>
      <c r="V6352" s="47"/>
      <c r="W6352" s="48"/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v>0</v>
      </c>
      <c r="E6353" s="35"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v>0</v>
      </c>
      <c r="E6354" s="35"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v>0</v>
      </c>
      <c r="E6355" s="35"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v>0</v>
      </c>
      <c r="E6356" s="35"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v>9357578</v>
      </c>
      <c r="E6357" s="35">
        <v>9357578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/>
      <c r="S6357" s="48"/>
      <c r="T6357" s="19"/>
      <c r="U6357" s="19"/>
      <c r="V6357" s="47"/>
      <c r="W6357" s="48"/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v>4352511.0600000005</v>
      </c>
      <c r="E6358" s="35">
        <v>2976385.07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/>
      <c r="S6358" s="48"/>
      <c r="T6358" s="19"/>
      <c r="U6358" s="19"/>
      <c r="V6358" s="47"/>
      <c r="W6358" s="48"/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v>1563668</v>
      </c>
      <c r="E6359" s="35">
        <v>1563668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/>
      <c r="S6359" s="48"/>
      <c r="T6359" s="19"/>
      <c r="U6359" s="19"/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v>28855</v>
      </c>
      <c r="E6360" s="35">
        <v>18582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/>
      <c r="S6360" s="48"/>
      <c r="T6360" s="19"/>
      <c r="U6360" s="19"/>
      <c r="V6360" s="47"/>
      <c r="W6360" s="48"/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v>0</v>
      </c>
      <c r="E6361" s="35"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v>36305</v>
      </c>
      <c r="E6362" s="35">
        <v>9473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/>
      <c r="S6362" s="48"/>
      <c r="T6362" s="19"/>
      <c r="U6362" s="19"/>
      <c r="V6362" s="47"/>
      <c r="W6362" s="48"/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v>139473.65</v>
      </c>
      <c r="E6363" s="35">
        <v>268909.02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/>
      <c r="S6363" s="48"/>
      <c r="T6363" s="19"/>
      <c r="U6363" s="19"/>
      <c r="V6363" s="47"/>
      <c r="W6363" s="48"/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v>49514.5</v>
      </c>
      <c r="E6364" s="35">
        <v>99669.4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/>
      <c r="S6364" s="48"/>
      <c r="T6364" s="19"/>
      <c r="U6364" s="19"/>
      <c r="V6364" s="47"/>
      <c r="W6364" s="48"/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v>0</v>
      </c>
      <c r="E6365" s="35"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v>312118.5</v>
      </c>
      <c r="E6366" s="35">
        <v>320125.5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/>
      <c r="S6366" s="48"/>
      <c r="T6366" s="19"/>
      <c r="U6366" s="19"/>
      <c r="V6366" s="47"/>
      <c r="W6366" s="48"/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v>85820</v>
      </c>
      <c r="E6367" s="35">
        <v>86873.65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/>
      <c r="S6367" s="48"/>
      <c r="T6367" s="19"/>
      <c r="U6367" s="19"/>
      <c r="V6367" s="47"/>
      <c r="W6367" s="48"/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v>0</v>
      </c>
      <c r="E6368" s="35"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v>0</v>
      </c>
      <c r="E6369" s="35">
        <v>6665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/>
      <c r="S6369" s="50"/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v>44505</v>
      </c>
      <c r="E6370" s="35">
        <v>42692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/>
      <c r="S6370" s="48"/>
      <c r="T6370" s="19"/>
      <c r="U6370" s="19"/>
      <c r="V6370" s="47"/>
      <c r="W6370" s="48"/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v>35020</v>
      </c>
      <c r="E6371" s="35">
        <v>31776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/>
      <c r="S6371" s="48"/>
      <c r="T6371" s="19"/>
      <c r="U6371" s="19"/>
      <c r="V6371" s="47"/>
      <c r="W6371" s="48"/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v>0</v>
      </c>
      <c r="E6372" s="35"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v>0</v>
      </c>
      <c r="E6373" s="35"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v>805658</v>
      </c>
      <c r="E6374" s="35">
        <v>721902.75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/>
      <c r="S6374" s="48"/>
      <c r="T6374" s="19"/>
      <c r="U6374" s="19"/>
      <c r="V6374" s="47"/>
      <c r="W6374" s="48"/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v>241232.75</v>
      </c>
      <c r="E6375" s="35">
        <v>177101.01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/>
      <c r="S6375" s="48"/>
      <c r="T6375" s="19"/>
      <c r="U6375" s="19"/>
      <c r="V6375" s="47"/>
      <c r="W6375" s="48"/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v>0</v>
      </c>
      <c r="E6376" s="35"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v>0</v>
      </c>
      <c r="E6377" s="35"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v>23430</v>
      </c>
      <c r="E6378" s="35">
        <v>47362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/>
      <c r="S6378" s="50"/>
      <c r="T6378" s="22"/>
      <c r="U6378" s="22"/>
      <c r="V6378" s="49"/>
      <c r="W6378" s="50"/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v>0</v>
      </c>
      <c r="E6379" s="35"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v>0</v>
      </c>
      <c r="E6380" s="35"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v>0</v>
      </c>
      <c r="E6381" s="35"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v>98744</v>
      </c>
      <c r="E6382" s="35">
        <v>77194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/>
      <c r="S6382" s="48"/>
      <c r="T6382" s="19"/>
      <c r="U6382" s="19"/>
      <c r="V6382" s="47"/>
      <c r="W6382" s="48"/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v>121516</v>
      </c>
      <c r="E6383" s="35">
        <v>69795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/>
      <c r="S6383" s="48"/>
      <c r="T6383" s="19"/>
      <c r="U6383" s="19"/>
      <c r="V6383" s="47"/>
      <c r="W6383" s="48"/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v>1200</v>
      </c>
      <c r="E6384" s="35">
        <v>0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/>
      <c r="S6384" s="50"/>
      <c r="T6384" s="22"/>
      <c r="U6384" s="22"/>
      <c r="V6384" s="49"/>
      <c r="W6384" s="50"/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v>0</v>
      </c>
      <c r="E6385" s="35"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v>0</v>
      </c>
      <c r="E6386" s="35"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v>0</v>
      </c>
      <c r="E6387" s="35"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/>
      <c r="S6387" s="50"/>
      <c r="T6387" s="22"/>
      <c r="U6387" s="22"/>
      <c r="V6387" s="49"/>
      <c r="W6387" s="50"/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v>208399.68</v>
      </c>
      <c r="E6388" s="35">
        <v>156711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/>
      <c r="S6388" s="48"/>
      <c r="T6388" s="19"/>
      <c r="U6388" s="19"/>
      <c r="V6388" s="47"/>
      <c r="W6388" s="48"/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v>78783.44</v>
      </c>
      <c r="E6389" s="35">
        <v>58725.120000000003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/>
      <c r="S6389" s="48"/>
      <c r="T6389" s="19"/>
      <c r="U6389" s="19"/>
      <c r="V6389" s="47"/>
      <c r="W6389" s="48"/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v>0</v>
      </c>
      <c r="E6390" s="35"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v>0</v>
      </c>
      <c r="E6391" s="35"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v>0</v>
      </c>
      <c r="E6392" s="35"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v>0</v>
      </c>
      <c r="E6393" s="35"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v>0</v>
      </c>
      <c r="E6394" s="35"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v>0</v>
      </c>
      <c r="E6395" s="35"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v>0</v>
      </c>
      <c r="E6396" s="35"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v>3465541.37</v>
      </c>
      <c r="E6397" s="35">
        <v>3016798.9800000004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/>
      <c r="S6397" s="48"/>
      <c r="T6397" s="19"/>
      <c r="U6397" s="19"/>
      <c r="V6397" s="47"/>
      <c r="W6397" s="48"/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v>0</v>
      </c>
      <c r="E6398" s="35"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v>1607477.2000000002</v>
      </c>
      <c r="E6399" s="35">
        <v>1466215.72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/>
      <c r="S6399" s="48"/>
      <c r="T6399" s="19"/>
      <c r="U6399" s="19"/>
      <c r="V6399" s="47"/>
      <c r="W6399" s="48"/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v>1357487</v>
      </c>
      <c r="E6400" s="35">
        <v>1448181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/>
      <c r="S6400" s="48"/>
      <c r="T6400" s="19"/>
      <c r="U6400" s="19"/>
      <c r="V6400" s="47"/>
      <c r="W6400" s="48"/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v>0</v>
      </c>
      <c r="E6401" s="35"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v>106031</v>
      </c>
      <c r="E6402" s="35">
        <v>68880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/>
      <c r="S6402" s="48"/>
      <c r="T6402" s="19"/>
      <c r="U6402" s="19"/>
      <c r="V6402" s="47"/>
      <c r="W6402" s="48"/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v>17951</v>
      </c>
      <c r="E6403" s="35">
        <v>17951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/>
      <c r="S6403" s="48"/>
      <c r="T6403" s="19"/>
      <c r="U6403" s="19"/>
      <c r="V6403" s="47"/>
      <c r="W6403" s="48"/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v>17400</v>
      </c>
      <c r="E6404" s="35">
        <v>17400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/>
      <c r="S6404" s="48"/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v>123125</v>
      </c>
      <c r="E6405" s="35">
        <v>126637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/>
      <c r="S6405" s="48"/>
      <c r="T6405" s="19"/>
      <c r="U6405" s="19"/>
      <c r="V6405" s="47"/>
      <c r="W6405" s="48"/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v>0</v>
      </c>
      <c r="E6406" s="35"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v>178200</v>
      </c>
      <c r="E6407" s="35">
        <v>178200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/>
      <c r="S6407" s="48"/>
      <c r="T6407" s="19"/>
      <c r="U6407" s="19"/>
      <c r="V6407" s="47"/>
      <c r="W6407" s="48"/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v>70004</v>
      </c>
      <c r="E6408" s="35">
        <v>70004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/>
      <c r="U6408" s="19"/>
      <c r="V6408" s="47"/>
      <c r="W6408" s="48"/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v>3750</v>
      </c>
      <c r="E6409" s="35">
        <v>3750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/>
      <c r="U6409" s="22"/>
      <c r="V6409" s="49"/>
      <c r="W6409" s="50"/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v>3170</v>
      </c>
      <c r="E6410" s="35">
        <v>3170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v>184456</v>
      </c>
      <c r="E6411" s="35">
        <v>193394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/>
      <c r="S6411" s="48"/>
      <c r="T6411" s="19"/>
      <c r="U6411" s="19"/>
      <c r="V6411" s="47"/>
      <c r="W6411" s="48"/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v>14362</v>
      </c>
      <c r="E6412" s="35">
        <v>14362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/>
      <c r="S6412" s="48"/>
      <c r="T6412" s="19"/>
      <c r="U6412" s="19"/>
      <c r="V6412" s="47"/>
      <c r="W6412" s="48"/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v>11093</v>
      </c>
      <c r="E6413" s="35">
        <v>11093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/>
      <c r="S6413" s="50"/>
      <c r="T6413" s="22"/>
      <c r="U6413" s="22"/>
      <c r="V6413" s="49"/>
      <c r="W6413" s="50"/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v>3750</v>
      </c>
      <c r="E6414" s="35">
        <v>3791.45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/>
      <c r="S6414" s="48"/>
      <c r="T6414" s="19"/>
      <c r="U6414" s="19"/>
      <c r="V6414" s="47"/>
      <c r="W6414" s="48"/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v>0</v>
      </c>
      <c r="E6415" s="35"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v>0</v>
      </c>
      <c r="E6416" s="35"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v>0</v>
      </c>
      <c r="E6417" s="35"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v>0</v>
      </c>
      <c r="E6418" s="35"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v>0</v>
      </c>
      <c r="E6419" s="35"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v>0</v>
      </c>
      <c r="E6420" s="35"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v>0</v>
      </c>
      <c r="E6421" s="35"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/>
      <c r="S6421" s="48"/>
      <c r="T6421" s="19"/>
      <c r="U6421" s="19"/>
      <c r="V6421" s="47"/>
      <c r="W6421" s="48"/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v>0</v>
      </c>
      <c r="E6422" s="35"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v>0</v>
      </c>
      <c r="E6423" s="35">
        <v>127721.65000000001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/>
      <c r="S6423" s="48"/>
      <c r="T6423" s="19"/>
      <c r="U6423" s="19"/>
      <c r="V6423" s="47"/>
      <c r="W6423" s="48"/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v>0</v>
      </c>
      <c r="E6424" s="35"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/>
      <c r="S6424" s="50"/>
      <c r="T6424" s="22"/>
      <c r="U6424" s="22"/>
      <c r="V6424" s="49"/>
      <c r="W6424" s="50"/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v>0</v>
      </c>
      <c r="E6425" s="35"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v>0</v>
      </c>
      <c r="E6426" s="35">
        <v>404070.7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/>
      <c r="S6426" s="50"/>
      <c r="T6426" s="22"/>
      <c r="U6426" s="22"/>
      <c r="V6426" s="49"/>
      <c r="W6426" s="50"/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v>0</v>
      </c>
      <c r="E6427" s="35"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/>
      <c r="S6427" s="48"/>
      <c r="T6427" s="19"/>
      <c r="U6427" s="19"/>
      <c r="V6427" s="47"/>
      <c r="W6427" s="48"/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v>0</v>
      </c>
      <c r="E6428" s="35"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v>0</v>
      </c>
      <c r="E6429" s="35">
        <v>28333.35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/>
      <c r="S6429" s="48"/>
      <c r="T6429" s="19"/>
      <c r="U6429" s="19"/>
      <c r="V6429" s="47"/>
      <c r="W6429" s="48"/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v>0</v>
      </c>
      <c r="E6430" s="35"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v>0</v>
      </c>
      <c r="E6431" s="35"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v>0</v>
      </c>
      <c r="E6432" s="35"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v>649000</v>
      </c>
      <c r="E6433" s="35">
        <v>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/>
      <c r="S6433" s="48"/>
      <c r="T6433" s="19"/>
      <c r="U6433" s="19"/>
      <c r="V6433" s="47"/>
      <c r="W6433" s="48"/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v>0</v>
      </c>
      <c r="E6434" s="35"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/>
      <c r="S6434" s="48"/>
      <c r="T6434" s="19"/>
      <c r="U6434" s="19"/>
      <c r="V6434" s="47"/>
      <c r="W6434" s="48"/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v>0</v>
      </c>
      <c r="E6435" s="35"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v>0</v>
      </c>
      <c r="E6436" s="35"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/>
      <c r="S6436" s="48"/>
      <c r="T6436" s="19"/>
      <c r="U6436" s="19"/>
      <c r="V6436" s="47"/>
      <c r="W6436" s="48"/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v>0</v>
      </c>
      <c r="E6437" s="35"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v>0</v>
      </c>
      <c r="E6438" s="35"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/>
      <c r="S6438" s="48"/>
      <c r="T6438" s="19"/>
      <c r="U6438" s="19"/>
      <c r="V6438" s="47"/>
      <c r="W6438" s="48"/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v>0</v>
      </c>
      <c r="E6439" s="35"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v>0</v>
      </c>
      <c r="E6440" s="35"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v>0</v>
      </c>
      <c r="E6441" s="35"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v>0</v>
      </c>
      <c r="E6442" s="35"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v>0</v>
      </c>
      <c r="E6443" s="35"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v>0</v>
      </c>
      <c r="E6444" s="35"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v>0</v>
      </c>
      <c r="E6445" s="35">
        <v>5083.3499999999995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/>
      <c r="S6445" s="48"/>
      <c r="T6445" s="19"/>
      <c r="U6445" s="19"/>
      <c r="V6445" s="47"/>
      <c r="W6445" s="48"/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v>0</v>
      </c>
      <c r="E6446" s="35">
        <v>59161.11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/>
      <c r="S6446" s="48"/>
      <c r="T6446" s="19"/>
      <c r="U6446" s="19"/>
      <c r="V6446" s="47"/>
      <c r="W6446" s="48"/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v>0</v>
      </c>
      <c r="E6447" s="35"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v>0</v>
      </c>
      <c r="E6448" s="35">
        <v>35627.15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/>
      <c r="S6448" s="48"/>
      <c r="T6448" s="19"/>
      <c r="U6448" s="19"/>
      <c r="V6448" s="47"/>
      <c r="W6448" s="48"/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v>0</v>
      </c>
      <c r="E6449" s="35"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v>0</v>
      </c>
      <c r="E6450" s="35">
        <v>37500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/>
      <c r="S6450" s="48"/>
      <c r="T6450" s="19"/>
      <c r="U6450" s="19"/>
      <c r="V6450" s="47"/>
      <c r="W6450" s="48"/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v>0</v>
      </c>
      <c r="E6451" s="35"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v>0</v>
      </c>
      <c r="E6452" s="35"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/>
      <c r="S6452" s="48"/>
      <c r="T6452" s="19"/>
      <c r="U6452" s="19"/>
      <c r="V6452" s="47"/>
      <c r="W6452" s="48"/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v>0</v>
      </c>
      <c r="E6453" s="35"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/>
      <c r="S6453" s="48"/>
      <c r="T6453" s="19"/>
      <c r="U6453" s="19"/>
      <c r="V6453" s="47"/>
      <c r="W6453" s="48"/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v>429280</v>
      </c>
      <c r="E6454" s="35"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/>
      <c r="S6454" s="48"/>
      <c r="T6454" s="19"/>
      <c r="U6454" s="19"/>
      <c r="V6454" s="47"/>
      <c r="W6454" s="48"/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v>0</v>
      </c>
      <c r="E6455" s="35"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v>0</v>
      </c>
      <c r="E6456" s="35"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/>
      <c r="W6456" s="48"/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v>0</v>
      </c>
      <c r="E6457" s="35"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/>
      <c r="S6457" s="48"/>
      <c r="T6457" s="19"/>
      <c r="U6457" s="19"/>
      <c r="V6457" s="47"/>
      <c r="W6457" s="48"/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v>0</v>
      </c>
      <c r="E6458" s="35"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/>
      <c r="S6458" s="48"/>
      <c r="T6458" s="19"/>
      <c r="U6458" s="19"/>
      <c r="V6458" s="47"/>
      <c r="W6458" s="48"/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v>0</v>
      </c>
      <c r="E6459" s="35"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v>0</v>
      </c>
      <c r="E6460" s="35"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v>0</v>
      </c>
      <c r="E6461" s="35">
        <v>21666.65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/>
      <c r="S6461" s="48"/>
      <c r="T6461" s="19"/>
      <c r="U6461" s="19"/>
      <c r="V6461" s="47"/>
      <c r="W6461" s="48"/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v>0</v>
      </c>
      <c r="E6462" s="35">
        <v>12333.35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/>
      <c r="S6462" s="48"/>
      <c r="T6462" s="19"/>
      <c r="U6462" s="19"/>
      <c r="V6462" s="47"/>
      <c r="W6462" s="48"/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v>0</v>
      </c>
      <c r="E6463" s="35">
        <v>46892.74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/>
      <c r="S6463" s="48"/>
      <c r="T6463" s="19"/>
      <c r="U6463" s="19"/>
      <c r="V6463" s="47"/>
      <c r="W6463" s="48"/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v>0</v>
      </c>
      <c r="E6464" s="35"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v>0</v>
      </c>
      <c r="E6465" s="35"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v>0</v>
      </c>
      <c r="E6466" s="35">
        <v>1652.55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/>
      <c r="S6466" s="48"/>
      <c r="T6466" s="19"/>
      <c r="U6466" s="19"/>
      <c r="V6466" s="47"/>
      <c r="W6466" s="48"/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v>0</v>
      </c>
      <c r="E6467" s="35">
        <v>6880.7000000000007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/>
      <c r="S6467" s="48"/>
      <c r="T6467" s="19"/>
      <c r="U6467" s="19"/>
      <c r="V6467" s="47"/>
      <c r="W6467" s="48"/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v>0</v>
      </c>
      <c r="E6468" s="35"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v>0</v>
      </c>
      <c r="E6469" s="35"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v>0</v>
      </c>
      <c r="E6470" s="35"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v>0</v>
      </c>
      <c r="E6471" s="35"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/>
      <c r="S6471" s="48"/>
      <c r="T6471" s="19"/>
      <c r="U6471" s="19"/>
      <c r="V6471" s="47"/>
      <c r="W6471" s="48"/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v>0</v>
      </c>
      <c r="E6472" s="35"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v>0</v>
      </c>
      <c r="E6473" s="35"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/>
      <c r="S6473" s="48"/>
      <c r="T6473" s="19"/>
      <c r="U6473" s="19"/>
      <c r="V6473" s="47"/>
      <c r="W6473" s="48"/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v>0</v>
      </c>
      <c r="E6474" s="35"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/>
      <c r="S6474" s="48"/>
      <c r="T6474" s="19"/>
      <c r="U6474" s="19"/>
      <c r="V6474" s="47"/>
      <c r="W6474" s="48"/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v>0</v>
      </c>
      <c r="E6475" s="35"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v>0</v>
      </c>
      <c r="E6476" s="35">
        <v>166500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/>
      <c r="S6476" s="48"/>
      <c r="T6476" s="19"/>
      <c r="U6476" s="19"/>
      <c r="V6476" s="47"/>
      <c r="W6476" s="48"/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v>0</v>
      </c>
      <c r="E6477" s="35"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v>0</v>
      </c>
      <c r="E6478" s="35"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v>0</v>
      </c>
      <c r="E6479" s="35"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v>0</v>
      </c>
      <c r="E6480" s="35"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v>0</v>
      </c>
      <c r="E6481" s="35"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v>0</v>
      </c>
      <c r="E6482" s="35"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v>0</v>
      </c>
      <c r="E6483" s="35"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v>0</v>
      </c>
      <c r="E6484" s="35"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v>0</v>
      </c>
      <c r="E6485" s="35"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v>0</v>
      </c>
      <c r="E6486" s="35"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v>0</v>
      </c>
      <c r="E6487" s="35"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v>0</v>
      </c>
      <c r="E6488" s="35"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v>0</v>
      </c>
      <c r="E6489" s="35"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/>
      <c r="S6489" s="48"/>
      <c r="T6489" s="19"/>
      <c r="U6489" s="19"/>
      <c r="V6489" s="47"/>
      <c r="W6489" s="48"/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v>0</v>
      </c>
      <c r="E6490" s="35"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v>0</v>
      </c>
      <c r="E6491" s="35">
        <v>0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/>
      <c r="S6491" s="48"/>
      <c r="T6491" s="19"/>
      <c r="U6491" s="19"/>
      <c r="V6491" s="47"/>
      <c r="W6491" s="48"/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v>0</v>
      </c>
      <c r="E6492" s="35"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/>
      <c r="S6492" s="48"/>
      <c r="T6492" s="19"/>
      <c r="U6492" s="19"/>
      <c r="V6492" s="47"/>
      <c r="W6492" s="48"/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v>0</v>
      </c>
      <c r="E6493" s="35"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v>0</v>
      </c>
      <c r="E6494" s="35"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/>
      <c r="S6494" s="48"/>
      <c r="T6494" s="19"/>
      <c r="U6494" s="19"/>
      <c r="V6494" s="47"/>
      <c r="W6494" s="48"/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v>0</v>
      </c>
      <c r="E6495" s="35"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v>0</v>
      </c>
      <c r="E6496" s="35"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v>0</v>
      </c>
      <c r="E6497" s="35"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v>0</v>
      </c>
      <c r="E6498" s="35"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/>
      <c r="S6498" s="48"/>
      <c r="T6498" s="19"/>
      <c r="U6498" s="19"/>
      <c r="V6498" s="47"/>
      <c r="W6498" s="48"/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v>0</v>
      </c>
      <c r="E6499" s="35"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v>0</v>
      </c>
      <c r="E6500" s="35"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/>
      <c r="S6500" s="48"/>
      <c r="T6500" s="19"/>
      <c r="U6500" s="19"/>
      <c r="V6500" s="47"/>
      <c r="W6500" s="48"/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v>0</v>
      </c>
      <c r="E6501" s="35"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v>0</v>
      </c>
      <c r="E6502" s="35"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v>0</v>
      </c>
      <c r="E6503" s="35"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v>0</v>
      </c>
      <c r="E6504" s="35"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v>0</v>
      </c>
      <c r="E6505" s="35"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v>0</v>
      </c>
      <c r="E6506" s="35"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v>0</v>
      </c>
      <c r="E6507" s="35"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v>0</v>
      </c>
      <c r="E6508" s="35"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v>0</v>
      </c>
      <c r="E6509" s="35"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v>0</v>
      </c>
      <c r="E6510" s="35"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v>0</v>
      </c>
      <c r="E6511" s="35"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v>0</v>
      </c>
      <c r="E6512" s="35"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v>42500</v>
      </c>
      <c r="E6513" s="35"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/>
      <c r="S6513" s="48"/>
      <c r="T6513" s="19"/>
      <c r="U6513" s="19"/>
      <c r="V6513" s="47"/>
      <c r="W6513" s="48"/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v>733000</v>
      </c>
      <c r="E6514" s="35"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v>0</v>
      </c>
      <c r="E6515" s="35"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/>
      <c r="S6515" s="48"/>
      <c r="T6515" s="19"/>
      <c r="U6515" s="19"/>
      <c r="V6515" s="47"/>
      <c r="W6515" s="48"/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v>0</v>
      </c>
      <c r="E6516" s="35"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/>
      <c r="S6516" s="48"/>
      <c r="T6516" s="19"/>
      <c r="U6516" s="19"/>
      <c r="V6516" s="47"/>
      <c r="W6516" s="48"/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v>0</v>
      </c>
      <c r="E6517" s="35"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/>
      <c r="S6517" s="48"/>
      <c r="T6517" s="19"/>
      <c r="U6517" s="19"/>
      <c r="V6517" s="47"/>
      <c r="W6517" s="48"/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v>0</v>
      </c>
      <c r="E6518" s="35"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/>
      <c r="S6518" s="48"/>
      <c r="T6518" s="19"/>
      <c r="U6518" s="19"/>
      <c r="V6518" s="47"/>
      <c r="W6518" s="48"/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v>506500</v>
      </c>
      <c r="E6519" s="35"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/>
      <c r="S6519" s="48"/>
      <c r="T6519" s="19"/>
      <c r="U6519" s="19"/>
      <c r="V6519" s="47"/>
      <c r="W6519" s="48"/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v>223900</v>
      </c>
      <c r="E6520" s="35">
        <v>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/>
      <c r="S6520" s="48"/>
      <c r="T6520" s="19"/>
      <c r="U6520" s="19"/>
      <c r="V6520" s="47"/>
      <c r="W6520" s="48"/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v>5500</v>
      </c>
      <c r="E6521" s="35">
        <v>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/>
      <c r="S6521" s="48"/>
      <c r="T6521" s="19"/>
      <c r="U6521" s="19"/>
      <c r="V6521" s="47"/>
      <c r="W6521" s="48"/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v>0</v>
      </c>
      <c r="E6522" s="35"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v>0</v>
      </c>
      <c r="E6523" s="35">
        <v>127478.95000000001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/>
      <c r="S6523" s="48"/>
      <c r="T6523" s="19"/>
      <c r="U6523" s="19"/>
      <c r="V6523" s="47"/>
      <c r="W6523" s="48"/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v>0</v>
      </c>
      <c r="E6524" s="35"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v>0</v>
      </c>
      <c r="E6525" s="35">
        <v>5948.35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/>
      <c r="S6525" s="48"/>
      <c r="T6525" s="19"/>
      <c r="U6525" s="19"/>
      <c r="V6525" s="47"/>
      <c r="W6525" s="48"/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v>0</v>
      </c>
      <c r="E6526" s="35">
        <v>42507.340000000004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/>
      <c r="S6526" s="48"/>
      <c r="T6526" s="19"/>
      <c r="U6526" s="19"/>
      <c r="V6526" s="47"/>
      <c r="W6526" s="48"/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v>0</v>
      </c>
      <c r="E6527" s="35">
        <v>24750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/>
      <c r="S6527" s="48"/>
      <c r="T6527" s="19"/>
      <c r="U6527" s="19"/>
      <c r="V6527" s="47"/>
      <c r="W6527" s="48"/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v>0</v>
      </c>
      <c r="E6528" s="35">
        <v>9258.35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/>
      <c r="S6528" s="48"/>
      <c r="T6528" s="19"/>
      <c r="U6528" s="19"/>
      <c r="V6528" s="47"/>
      <c r="W6528" s="48"/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v>0</v>
      </c>
      <c r="E6529" s="35">
        <v>938551.33000000007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/>
      <c r="S6529" s="48"/>
      <c r="T6529" s="19"/>
      <c r="U6529" s="19"/>
      <c r="V6529" s="47"/>
      <c r="W6529" s="48"/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v>0</v>
      </c>
      <c r="E6530" s="35">
        <v>172877.94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/>
      <c r="S6530" s="48"/>
      <c r="T6530" s="19"/>
      <c r="U6530" s="19"/>
      <c r="V6530" s="47"/>
      <c r="W6530" s="48"/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v>0</v>
      </c>
      <c r="E6531" s="35">
        <v>66056.34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/>
      <c r="S6531" s="48"/>
      <c r="T6531" s="19"/>
      <c r="U6531" s="19"/>
      <c r="V6531" s="47"/>
      <c r="W6531" s="48"/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v>0</v>
      </c>
      <c r="E6532" s="35"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v>0</v>
      </c>
      <c r="E6533" s="35"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v>0</v>
      </c>
      <c r="E6534" s="35"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v>0</v>
      </c>
      <c r="E6535" s="35"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/>
      <c r="S6535" s="50"/>
      <c r="T6535" s="22"/>
      <c r="U6535" s="22"/>
      <c r="V6535" s="49"/>
      <c r="W6535" s="50"/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v>0</v>
      </c>
      <c r="E6536" s="35"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v>0</v>
      </c>
      <c r="E6537" s="35">
        <v>0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/>
      <c r="S6537" s="50"/>
      <c r="T6537" s="22"/>
      <c r="U6537" s="22"/>
      <c r="V6537" s="49"/>
      <c r="W6537" s="50"/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v>0</v>
      </c>
      <c r="E6538" s="35"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/>
      <c r="S6538" s="48"/>
      <c r="T6538" s="19"/>
      <c r="U6538" s="19"/>
      <c r="V6538" s="47"/>
      <c r="W6538" s="48"/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v>0</v>
      </c>
      <c r="E6539" s="35"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v>0</v>
      </c>
      <c r="E6540" s="35">
        <v>520.85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/>
      <c r="S6540" s="48"/>
      <c r="T6540" s="19"/>
      <c r="U6540" s="19"/>
      <c r="V6540" s="47"/>
      <c r="W6540" s="48"/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v>0</v>
      </c>
      <c r="E6541" s="35"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v>0</v>
      </c>
      <c r="E6542" s="35">
        <v>0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/>
      <c r="S6542" s="50"/>
      <c r="T6542" s="22"/>
      <c r="U6542" s="22"/>
      <c r="V6542" s="49"/>
      <c r="W6542" s="50"/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v>0</v>
      </c>
      <c r="E6543" s="35"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v>0</v>
      </c>
      <c r="E6544" s="35"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v>0</v>
      </c>
      <c r="E6545" s="35"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v>0</v>
      </c>
      <c r="E6546" s="35"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v>0</v>
      </c>
      <c r="E6547" s="35"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v>0</v>
      </c>
      <c r="E6548" s="35"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v>0</v>
      </c>
      <c r="E6549" s="35"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v>0</v>
      </c>
      <c r="E6550" s="35"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v>0</v>
      </c>
      <c r="E6551" s="35"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v>0</v>
      </c>
      <c r="E6552" s="35"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v>0</v>
      </c>
      <c r="E6553" s="35"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v>0</v>
      </c>
      <c r="E6554" s="35"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v>0</v>
      </c>
      <c r="E6555" s="35"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v>0</v>
      </c>
      <c r="E6556" s="35"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v>0</v>
      </c>
      <c r="E6557" s="35"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v>0</v>
      </c>
      <c r="E6558" s="35"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v>0</v>
      </c>
      <c r="E6559" s="35"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v>0</v>
      </c>
      <c r="E6560" s="35"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v>0</v>
      </c>
      <c r="E6561" s="35"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v>0</v>
      </c>
      <c r="E6562" s="35"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v>0</v>
      </c>
      <c r="E6563" s="35"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v>0</v>
      </c>
      <c r="E6564" s="35"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v>2314593.92</v>
      </c>
      <c r="E6565" s="35">
        <v>3235207.9699999997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/>
      <c r="S6565" s="48"/>
      <c r="T6565" s="19"/>
      <c r="U6565" s="19"/>
      <c r="V6565" s="47"/>
      <c r="W6565" s="48"/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v>959814.86</v>
      </c>
      <c r="E6566" s="35">
        <v>1607477.2000000002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/>
      <c r="S6566" s="48"/>
      <c r="T6566" s="19"/>
      <c r="U6566" s="19"/>
      <c r="V6566" s="47"/>
      <c r="W6566" s="48"/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v>509232</v>
      </c>
      <c r="E6567" s="35">
        <v>1357487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/>
      <c r="S6567" s="48"/>
      <c r="T6567" s="19"/>
      <c r="U6567" s="19"/>
      <c r="V6567" s="47"/>
      <c r="W6567" s="48"/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v>890559.07000000007</v>
      </c>
      <c r="E6568" s="35">
        <v>739967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/>
      <c r="S6568" s="48"/>
      <c r="T6568" s="19"/>
      <c r="U6568" s="19"/>
      <c r="V6568" s="47"/>
      <c r="W6568" s="48"/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v>1080189.3500000001</v>
      </c>
      <c r="E6569" s="35">
        <v>899876.83000000007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/>
      <c r="S6569" s="48"/>
      <c r="T6569" s="19"/>
      <c r="U6569" s="19"/>
      <c r="V6569" s="47"/>
      <c r="W6569" s="48"/>
      <c r="X6569" s="19"/>
      <c r="Y6569" s="19"/>
      <c r="Z6569" s="47"/>
      <c r="AA6569" s="48"/>
      <c r="AB6569" s="19"/>
      <c r="AC6569" s="19"/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v>657400</v>
      </c>
      <c r="E6570" s="35">
        <v>453400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/>
      <c r="S6570" s="48"/>
      <c r="T6570" s="19"/>
      <c r="U6570" s="19"/>
      <c r="V6570" s="47"/>
      <c r="W6570" s="48"/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v>429280</v>
      </c>
      <c r="E6571" s="35">
        <v>429280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/>
      <c r="S6571" s="48"/>
      <c r="T6571" s="19"/>
      <c r="U6571" s="19"/>
      <c r="V6571" s="47"/>
      <c r="W6571" s="48"/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v>0</v>
      </c>
      <c r="E6572" s="35"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v>0</v>
      </c>
      <c r="E6573" s="35"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v>0</v>
      </c>
      <c r="E6574" s="35"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/>
      <c r="S6574" s="50"/>
      <c r="T6574" s="22"/>
      <c r="U6574" s="22"/>
      <c r="V6574" s="49"/>
      <c r="W6574" s="50"/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v>24710</v>
      </c>
      <c r="E6575" s="35">
        <v>106031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/>
      <c r="S6575" s="48"/>
      <c r="T6575" s="19"/>
      <c r="U6575" s="19"/>
      <c r="V6575" s="47"/>
      <c r="W6575" s="48"/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v>0</v>
      </c>
      <c r="E6576" s="35"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v>0</v>
      </c>
      <c r="E6577" s="35"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v>471080</v>
      </c>
      <c r="E6578" s="35">
        <v>373344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/>
      <c r="S6578" s="48"/>
      <c r="T6578" s="19"/>
      <c r="U6578" s="19"/>
      <c r="V6578" s="47"/>
      <c r="W6578" s="48"/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v>0</v>
      </c>
      <c r="E6579" s="35"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v>0</v>
      </c>
      <c r="E6580" s="35"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v>0</v>
      </c>
      <c r="E6581" s="35"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v>749000</v>
      </c>
      <c r="E6582" s="35">
        <v>733000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/>
      <c r="S6582" s="48"/>
      <c r="T6582" s="19"/>
      <c r="U6582" s="19"/>
      <c r="V6582" s="47"/>
      <c r="W6582" s="48"/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v>2842.25</v>
      </c>
      <c r="E6583" s="35">
        <v>1593789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/>
      <c r="S6583" s="48"/>
      <c r="T6583" s="19"/>
      <c r="U6583" s="19"/>
      <c r="V6583" s="47"/>
      <c r="W6583" s="48"/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v>19117</v>
      </c>
      <c r="E6584" s="35">
        <v>477697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/>
      <c r="S6584" s="50"/>
      <c r="T6584" s="22"/>
      <c r="U6584" s="22"/>
      <c r="V6584" s="49"/>
      <c r="W6584" s="50"/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v>30577.75</v>
      </c>
      <c r="E6585" s="35"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v>0</v>
      </c>
      <c r="E6586" s="35"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v>0</v>
      </c>
      <c r="E6587" s="35"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v>0</v>
      </c>
      <c r="E6588" s="35"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v>0</v>
      </c>
      <c r="E6589" s="35"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v>0</v>
      </c>
      <c r="E6590" s="35"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v>0</v>
      </c>
      <c r="E6591" s="35"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v>0</v>
      </c>
      <c r="E6592" s="35"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v>0</v>
      </c>
      <c r="E6593" s="35"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v>0</v>
      </c>
      <c r="E6594" s="35"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v>0</v>
      </c>
      <c r="E6595" s="35"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v>100000</v>
      </c>
      <c r="E6596" s="35">
        <v>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/>
      <c r="S6596" s="50"/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v>842333</v>
      </c>
      <c r="E6597" s="35">
        <v>589580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/>
      <c r="S6597" s="50"/>
      <c r="T6597" s="22"/>
      <c r="U6597" s="22"/>
      <c r="V6597" s="49"/>
      <c r="W6597" s="50"/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v>0</v>
      </c>
      <c r="E6598" s="35"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v>0</v>
      </c>
      <c r="E6599" s="35"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v>0</v>
      </c>
      <c r="E6600" s="35"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v>0</v>
      </c>
      <c r="E6601" s="35"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v>200000</v>
      </c>
      <c r="E6602" s="35">
        <v>200000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/>
      <c r="S6602" s="50"/>
      <c r="T6602" s="22"/>
      <c r="U6602" s="22"/>
      <c r="V6602" s="49"/>
      <c r="W6602" s="50"/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v>3187735.25</v>
      </c>
      <c r="E6603" s="35">
        <v>3201875.25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/>
      <c r="S6603" s="48"/>
      <c r="T6603" s="19"/>
      <c r="U6603" s="19"/>
      <c r="V6603" s="47"/>
      <c r="W6603" s="48"/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v>148015</v>
      </c>
      <c r="E6604" s="35">
        <v>152570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/>
      <c r="S6604" s="48"/>
      <c r="T6604" s="19"/>
      <c r="U6604" s="19"/>
      <c r="V6604" s="47"/>
      <c r="W6604" s="48"/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v>0</v>
      </c>
      <c r="E6605" s="35"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v>0</v>
      </c>
      <c r="E6606" s="35"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v>734800</v>
      </c>
      <c r="E6607" s="35">
        <v>900300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/>
      <c r="S6607" s="50"/>
      <c r="T6607" s="22"/>
      <c r="U6607" s="22"/>
      <c r="V6607" s="49"/>
      <c r="W6607" s="50"/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v>0</v>
      </c>
      <c r="E6608" s="35"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v>369820.08999999997</v>
      </c>
      <c r="E6609" s="35">
        <v>439689.86999999994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/>
      <c r="S6609" s="48"/>
      <c r="T6609" s="19"/>
      <c r="U6609" s="19"/>
      <c r="V6609" s="47"/>
      <c r="W6609" s="48"/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v>0</v>
      </c>
      <c r="E6610" s="35"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v>0</v>
      </c>
      <c r="E6611" s="35"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v>0</v>
      </c>
      <c r="E6612" s="35"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v>0</v>
      </c>
      <c r="E6613" s="35"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v>0</v>
      </c>
      <c r="E6614" s="35">
        <v>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/>
      <c r="S6614" s="50"/>
      <c r="T6614" s="22"/>
      <c r="U6614" s="22"/>
      <c r="V6614" s="49"/>
      <c r="W6614" s="50"/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v>100000</v>
      </c>
      <c r="E6615" s="35"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v>0</v>
      </c>
      <c r="E6616" s="35"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v>0</v>
      </c>
      <c r="E6617" s="35"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v>34663.75</v>
      </c>
      <c r="E6618" s="35">
        <v>34663.75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/>
      <c r="S6618" s="48"/>
      <c r="T6618" s="19"/>
      <c r="U6618" s="19"/>
      <c r="V6618" s="47"/>
      <c r="W6618" s="48"/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v>0</v>
      </c>
      <c r="E6619" s="35"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v>109421.24</v>
      </c>
      <c r="E6620" s="35">
        <v>128105.90000000001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/>
      <c r="S6620" s="48"/>
      <c r="T6620" s="19"/>
      <c r="U6620" s="19"/>
      <c r="V6620" s="47"/>
      <c r="W6620" s="48"/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v>61335.199999999997</v>
      </c>
      <c r="E6621" s="35">
        <v>61335.199999999997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/>
      <c r="S6621" s="50"/>
      <c r="T6621" s="22"/>
      <c r="U6621" s="22"/>
      <c r="V6621" s="49"/>
      <c r="W6621" s="50"/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v>0</v>
      </c>
      <c r="E6622" s="35"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v>159306</v>
      </c>
      <c r="E6623" s="35">
        <v>159306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/>
      <c r="S6623" s="48"/>
      <c r="T6623" s="19"/>
      <c r="U6623" s="19"/>
      <c r="V6623" s="47"/>
      <c r="W6623" s="48"/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v>24358514</v>
      </c>
      <c r="E6624" s="35">
        <v>24358514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v>733000</v>
      </c>
      <c r="E6625" s="35">
        <v>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/>
      <c r="S6625" s="48"/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v>777469.46</v>
      </c>
      <c r="E6626" s="35">
        <v>1680000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/>
      <c r="S6626" s="48"/>
      <c r="T6626" s="19"/>
      <c r="U6626" s="19"/>
      <c r="V6626" s="47"/>
      <c r="W6626" s="48"/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v>1337838</v>
      </c>
      <c r="E6627" s="35">
        <v>1337838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v>2632867.59</v>
      </c>
      <c r="E6628" s="35">
        <v>4932549.92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/>
      <c r="S6628" s="50"/>
      <c r="T6628" s="22"/>
      <c r="U6628" s="22"/>
      <c r="V6628" s="49"/>
      <c r="W6628" s="50"/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v>0</v>
      </c>
      <c r="E6629" s="35"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v>0</v>
      </c>
      <c r="E6630" s="35"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v>0</v>
      </c>
      <c r="E6631" s="35"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v>0</v>
      </c>
      <c r="E6632" s="35"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v>0</v>
      </c>
      <c r="E6633" s="35"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v>0</v>
      </c>
      <c r="E6634" s="35"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v>0</v>
      </c>
      <c r="E6635" s="35"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v>0</v>
      </c>
      <c r="E6636" s="35"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v>41500</v>
      </c>
      <c r="E6637" s="35">
        <v>140255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/>
      <c r="S6637" s="48"/>
      <c r="T6637" s="19"/>
      <c r="U6637" s="19"/>
      <c r="V6637" s="47"/>
      <c r="W6637" s="48"/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v>0</v>
      </c>
      <c r="E6638" s="35"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v>0</v>
      </c>
      <c r="E6639" s="35"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v>9500</v>
      </c>
      <c r="E6640" s="35"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v>0</v>
      </c>
      <c r="E6641" s="35"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v>0</v>
      </c>
      <c r="E6642" s="35"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v>0</v>
      </c>
      <c r="E6643" s="35"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v>0</v>
      </c>
      <c r="E6644" s="35"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v>0</v>
      </c>
      <c r="E6645" s="35"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v>0</v>
      </c>
      <c r="E6646" s="35"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v>0</v>
      </c>
      <c r="E6647" s="35"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v>83964.45</v>
      </c>
      <c r="E6648" s="35">
        <v>355000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/>
      <c r="S6648" s="50"/>
      <c r="T6648" s="22"/>
      <c r="U6648" s="22"/>
      <c r="V6648" s="49"/>
      <c r="W6648" s="50"/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v>44000</v>
      </c>
      <c r="E6649" s="35">
        <v>14000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/>
      <c r="S6649" s="50"/>
      <c r="T6649" s="22"/>
      <c r="U6649" s="22"/>
      <c r="V6649" s="49"/>
      <c r="W6649" s="50"/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v>0</v>
      </c>
      <c r="E6650" s="35"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v>0</v>
      </c>
      <c r="E6651" s="35"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v>0</v>
      </c>
      <c r="E6652" s="35">
        <v>6633.9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/>
      <c r="S6652" s="48"/>
      <c r="T6652" s="19"/>
      <c r="U6652" s="19"/>
      <c r="V6652" s="47"/>
      <c r="W6652" s="48"/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v>1117960.3699999999</v>
      </c>
      <c r="E6653" s="35">
        <v>1267212.8500000001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/>
      <c r="S6653" s="48"/>
      <c r="T6653" s="19"/>
      <c r="U6653" s="19"/>
      <c r="V6653" s="47"/>
      <c r="W6653" s="48"/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v>0</v>
      </c>
      <c r="E6654" s="35"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v>0</v>
      </c>
      <c r="E6655" s="35"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/>
      <c r="S6655" s="48"/>
      <c r="T6655" s="19"/>
      <c r="U6655" s="19"/>
      <c r="V6655" s="47"/>
      <c r="W6655" s="48"/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v>0</v>
      </c>
      <c r="E6656" s="35"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v>0</v>
      </c>
      <c r="E6657" s="35"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v>0</v>
      </c>
      <c r="E6658" s="35"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v>0</v>
      </c>
      <c r="E6659" s="35"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v>0</v>
      </c>
      <c r="E6660" s="35"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v>0</v>
      </c>
      <c r="E6661" s="35"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v>0</v>
      </c>
      <c r="E6662" s="35"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v>0</v>
      </c>
      <c r="E6663" s="35"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v>0</v>
      </c>
      <c r="E6664" s="35"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v>0</v>
      </c>
      <c r="E6665" s="35"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v>0</v>
      </c>
      <c r="E6666" s="35"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v>0</v>
      </c>
      <c r="E6667" s="35"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v>0</v>
      </c>
      <c r="E6668" s="35"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v>0</v>
      </c>
      <c r="E6669" s="35"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v>0</v>
      </c>
      <c r="E6670" s="35"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v>0</v>
      </c>
      <c r="E6671" s="35"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v>0</v>
      </c>
      <c r="E6672" s="35">
        <v>16920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/>
      <c r="S6672" s="50"/>
      <c r="T6672" s="22"/>
      <c r="U6672" s="22"/>
      <c r="V6672" s="49"/>
      <c r="W6672" s="50"/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v>0</v>
      </c>
      <c r="E6673" s="35">
        <v>3000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/>
      <c r="S6673" s="50"/>
      <c r="T6673" s="22"/>
      <c r="U6673" s="22"/>
      <c r="V6673" s="49"/>
      <c r="W6673" s="50"/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v>0</v>
      </c>
      <c r="E6674" s="35">
        <v>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/>
      <c r="U6674" s="22"/>
      <c r="V6674" s="49"/>
      <c r="W6674" s="50"/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v>0</v>
      </c>
      <c r="E6675" s="35">
        <v>39350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/>
      <c r="S6675" s="48"/>
      <c r="T6675" s="19"/>
      <c r="U6675" s="19"/>
      <c r="V6675" s="47"/>
      <c r="W6675" s="48"/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v>0</v>
      </c>
      <c r="E6676" s="35"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/>
      <c r="S6676" s="48"/>
      <c r="T6676" s="19"/>
      <c r="U6676" s="19"/>
      <c r="V6676" s="47"/>
      <c r="W6676" s="48"/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v>0</v>
      </c>
      <c r="E6677" s="35"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v>0</v>
      </c>
      <c r="E6678" s="35">
        <v>0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/>
      <c r="S6678" s="50"/>
      <c r="T6678" s="22"/>
      <c r="U6678" s="22"/>
      <c r="V6678" s="49"/>
      <c r="W6678" s="50"/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v>3689</v>
      </c>
      <c r="E6679" s="35">
        <v>461795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/>
      <c r="S6679" s="48"/>
      <c r="T6679" s="19"/>
      <c r="U6679" s="19"/>
      <c r="V6679" s="47"/>
      <c r="W6679" s="48"/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v>98924.5</v>
      </c>
      <c r="E6680" s="35">
        <v>521856.5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/>
      <c r="S6680" s="48"/>
      <c r="T6680" s="19"/>
      <c r="U6680" s="19"/>
      <c r="V6680" s="47"/>
      <c r="W6680" s="48"/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v>0</v>
      </c>
      <c r="E6681" s="35"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v>0</v>
      </c>
      <c r="E6682" s="35"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v>0</v>
      </c>
      <c r="E6683" s="35"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v>0</v>
      </c>
      <c r="E6684" s="35"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v>3658</v>
      </c>
      <c r="E6685" s="35">
        <v>799378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/>
      <c r="S6685" s="48"/>
      <c r="T6685" s="19"/>
      <c r="U6685" s="19"/>
      <c r="V6685" s="47"/>
      <c r="W6685" s="48"/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v>0</v>
      </c>
      <c r="E6686" s="35">
        <v>227846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/>
      <c r="S6686" s="48"/>
      <c r="T6686" s="19"/>
      <c r="U6686" s="19"/>
      <c r="V6686" s="47"/>
      <c r="W6686" s="48"/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v>43818.570000000007</v>
      </c>
      <c r="E6687" s="35">
        <v>0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/>
      <c r="S6687" s="48"/>
      <c r="T6687" s="19"/>
      <c r="U6687" s="19"/>
      <c r="V6687" s="47"/>
      <c r="W6687" s="48"/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v>0</v>
      </c>
      <c r="E6688" s="35">
        <v>11405.02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/>
      <c r="S6688" s="48"/>
      <c r="T6688" s="19"/>
      <c r="U6688" s="19"/>
      <c r="V6688" s="47"/>
      <c r="W6688" s="48"/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v>80</v>
      </c>
      <c r="E6689" s="35">
        <v>98554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/>
      <c r="S6689" s="48"/>
      <c r="T6689" s="19"/>
      <c r="U6689" s="19"/>
      <c r="V6689" s="47"/>
      <c r="W6689" s="48"/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v>0</v>
      </c>
      <c r="E6690" s="35">
        <v>94082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/>
      <c r="S6690" s="48"/>
      <c r="T6690" s="19"/>
      <c r="U6690" s="19"/>
      <c r="V6690" s="47"/>
      <c r="W6690" s="48"/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v>1100</v>
      </c>
      <c r="E6691" s="35">
        <v>200831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/>
      <c r="S6691" s="48"/>
      <c r="T6691" s="19"/>
      <c r="U6691" s="19"/>
      <c r="V6691" s="47"/>
      <c r="W6691" s="48"/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v>0</v>
      </c>
      <c r="E6692" s="35">
        <v>77329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/>
      <c r="S6692" s="48"/>
      <c r="T6692" s="19"/>
      <c r="U6692" s="19"/>
      <c r="V6692" s="47"/>
      <c r="W6692" s="48"/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v>6885.77</v>
      </c>
      <c r="E6693" s="35"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/>
      <c r="S6693" s="48"/>
      <c r="T6693" s="19"/>
      <c r="U6693" s="19"/>
      <c r="V6693" s="47"/>
      <c r="W6693" s="48"/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v>0</v>
      </c>
      <c r="E6694" s="35">
        <v>1455.2400000000002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/>
      <c r="S6694" s="48"/>
      <c r="T6694" s="19"/>
      <c r="U6694" s="19"/>
      <c r="V6694" s="47"/>
      <c r="W6694" s="48"/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v>0</v>
      </c>
      <c r="E6695" s="35"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v>0</v>
      </c>
      <c r="E6696" s="35"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v>0</v>
      </c>
      <c r="E6697" s="35"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v>0</v>
      </c>
      <c r="E6698" s="35"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v>1030</v>
      </c>
      <c r="E6699" s="35">
        <v>9356548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/>
      <c r="S6699" s="48"/>
      <c r="T6699" s="19"/>
      <c r="U6699" s="19"/>
      <c r="V6699" s="47"/>
      <c r="W6699" s="48"/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v>25733.5</v>
      </c>
      <c r="E6700" s="35">
        <v>4136879.5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/>
      <c r="S6700" s="48"/>
      <c r="T6700" s="19"/>
      <c r="U6700" s="19"/>
      <c r="V6700" s="47"/>
      <c r="W6700" s="48"/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v>0</v>
      </c>
      <c r="E6701" s="35">
        <v>28855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/>
      <c r="S6701" s="48"/>
      <c r="T6701" s="19"/>
      <c r="U6701" s="19"/>
      <c r="V6701" s="47"/>
      <c r="W6701" s="48"/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v>0</v>
      </c>
      <c r="E6702" s="35"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v>0</v>
      </c>
      <c r="E6703" s="35">
        <v>36305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/>
      <c r="S6703" s="48"/>
      <c r="T6703" s="19"/>
      <c r="U6703" s="19"/>
      <c r="V6703" s="47"/>
      <c r="W6703" s="48"/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v>0</v>
      </c>
      <c r="E6704" s="35">
        <v>0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/>
      <c r="S6704" s="50"/>
      <c r="T6704" s="22"/>
      <c r="U6704" s="22"/>
      <c r="V6704" s="49"/>
      <c r="W6704" s="50"/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v>9356548</v>
      </c>
      <c r="E6705" s="35">
        <v>23005439.68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/>
      <c r="S6705" s="48"/>
      <c r="T6705" s="19"/>
      <c r="U6705" s="19"/>
      <c r="V6705" s="47"/>
      <c r="W6705" s="48"/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v>0</v>
      </c>
      <c r="E6706" s="35"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v>1563668</v>
      </c>
      <c r="E6707" s="35">
        <v>4951104.8400000008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/>
      <c r="S6707" s="48"/>
      <c r="T6707" s="19"/>
      <c r="U6707" s="19"/>
      <c r="V6707" s="47"/>
      <c r="W6707" s="48"/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v>0</v>
      </c>
      <c r="E6708" s="35">
        <v>540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/>
      <c r="S6708" s="48"/>
      <c r="T6708" s="19"/>
      <c r="U6708" s="19"/>
      <c r="V6708" s="47"/>
      <c r="W6708" s="48"/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v>0</v>
      </c>
      <c r="E6709" s="35">
        <v>447443.3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/>
      <c r="S6709" s="50"/>
      <c r="T6709" s="22"/>
      <c r="U6709" s="22"/>
      <c r="V6709" s="49"/>
      <c r="W6709" s="50"/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v>0</v>
      </c>
      <c r="E6710" s="35">
        <v>395091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/>
      <c r="S6710" s="50"/>
      <c r="T6710" s="22"/>
      <c r="U6710" s="22"/>
      <c r="V6710" s="49"/>
      <c r="W6710" s="50"/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v>0</v>
      </c>
      <c r="E6711" s="35"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v>673967.32000000007</v>
      </c>
      <c r="E6712" s="35"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/>
      <c r="S6712" s="48"/>
      <c r="T6712" s="19"/>
      <c r="U6712" s="19"/>
      <c r="V6712" s="47"/>
      <c r="W6712" s="48"/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v>0</v>
      </c>
      <c r="E6713" s="35">
        <v>830195.73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/>
      <c r="S6713" s="48"/>
      <c r="T6713" s="19"/>
      <c r="U6713" s="19"/>
      <c r="V6713" s="47"/>
      <c r="W6713" s="48"/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v>0</v>
      </c>
      <c r="E6714" s="35"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v>0</v>
      </c>
      <c r="E6715" s="35">
        <v>1344843.75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/>
      <c r="S6715" s="48"/>
      <c r="T6715" s="19"/>
      <c r="U6715" s="19"/>
      <c r="V6715" s="47"/>
      <c r="W6715" s="48"/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v>0</v>
      </c>
      <c r="E6716" s="35">
        <v>1563668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/>
      <c r="S6716" s="48"/>
      <c r="T6716" s="19"/>
      <c r="U6716" s="19"/>
      <c r="V6716" s="47"/>
      <c r="W6716" s="48"/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v>0</v>
      </c>
      <c r="E6717" s="35"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v>0</v>
      </c>
      <c r="E6718" s="35"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/>
      <c r="S6718" s="50"/>
      <c r="T6718" s="22"/>
      <c r="U6718" s="22"/>
      <c r="V6718" s="49"/>
      <c r="W6718" s="50"/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v>200</v>
      </c>
      <c r="E6719" s="35">
        <v>132273.65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/>
      <c r="S6719" s="48"/>
      <c r="T6719" s="19"/>
      <c r="U6719" s="19"/>
      <c r="V6719" s="47"/>
      <c r="W6719" s="48"/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v>0</v>
      </c>
      <c r="E6720" s="35">
        <v>38921.5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/>
      <c r="S6720" s="48"/>
      <c r="T6720" s="19"/>
      <c r="U6720" s="19"/>
      <c r="V6720" s="47"/>
      <c r="W6720" s="48"/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v>0</v>
      </c>
      <c r="E6721" s="35"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v>0</v>
      </c>
      <c r="E6722" s="35"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v>0</v>
      </c>
      <c r="E6723" s="35"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v>0</v>
      </c>
      <c r="E6724" s="35"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v>0</v>
      </c>
      <c r="E6725" s="35"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v>0</v>
      </c>
      <c r="E6726" s="35"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v>0</v>
      </c>
      <c r="E6727" s="35"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v>0</v>
      </c>
      <c r="E6728" s="35"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v>8874229.5299999993</v>
      </c>
      <c r="E6729" s="35"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/>
      <c r="S6729" s="48"/>
      <c r="T6729" s="19"/>
      <c r="U6729" s="19"/>
      <c r="V6729" s="47"/>
      <c r="W6729" s="48"/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v>286277.68</v>
      </c>
      <c r="E6730" s="35"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/>
      <c r="S6730" s="48"/>
      <c r="T6730" s="19"/>
      <c r="U6730" s="19"/>
      <c r="V6730" s="47"/>
      <c r="W6730" s="48"/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v>1612155.48</v>
      </c>
      <c r="E6731" s="35"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/>
      <c r="S6731" s="48"/>
      <c r="T6731" s="19"/>
      <c r="U6731" s="19"/>
      <c r="V6731" s="47"/>
      <c r="W6731" s="48"/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v>0</v>
      </c>
      <c r="E6732" s="35"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v>500</v>
      </c>
      <c r="E6733" s="35">
        <v>312118.5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/>
      <c r="S6733" s="48"/>
      <c r="T6733" s="19"/>
      <c r="U6733" s="19"/>
      <c r="V6733" s="47"/>
      <c r="W6733" s="48"/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v>0</v>
      </c>
      <c r="E6734" s="35">
        <v>85820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/>
      <c r="S6734" s="48"/>
      <c r="T6734" s="19"/>
      <c r="U6734" s="19"/>
      <c r="V6734" s="47"/>
      <c r="W6734" s="48"/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v>0</v>
      </c>
      <c r="E6735" s="35"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v>0</v>
      </c>
      <c r="E6736" s="35">
        <v>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/>
      <c r="S6736" s="50"/>
      <c r="T6736" s="22"/>
      <c r="U6736" s="22"/>
      <c r="V6736" s="49"/>
      <c r="W6736" s="50"/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v>0</v>
      </c>
      <c r="E6737" s="35">
        <v>30276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/>
      <c r="S6737" s="48"/>
      <c r="T6737" s="19"/>
      <c r="U6737" s="19"/>
      <c r="V6737" s="47"/>
      <c r="W6737" s="48"/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v>0</v>
      </c>
      <c r="E6738" s="35">
        <v>35020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/>
      <c r="S6738" s="48"/>
      <c r="T6738" s="19"/>
      <c r="U6738" s="19"/>
      <c r="V6738" s="47"/>
      <c r="W6738" s="48"/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v>0</v>
      </c>
      <c r="E6739" s="35"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v>0</v>
      </c>
      <c r="E6740" s="35"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v>257907.36</v>
      </c>
      <c r="E6741" s="35"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/>
      <c r="S6741" s="48"/>
      <c r="T6741" s="19"/>
      <c r="U6741" s="19"/>
      <c r="V6741" s="47"/>
      <c r="W6741" s="48"/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v>72400.92</v>
      </c>
      <c r="E6742" s="35">
        <v>0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/>
      <c r="S6742" s="48"/>
      <c r="T6742" s="19"/>
      <c r="U6742" s="19"/>
      <c r="V6742" s="47"/>
      <c r="W6742" s="48"/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v>0</v>
      </c>
      <c r="E6743" s="35"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/>
      <c r="S6743" s="50"/>
      <c r="T6743" s="22"/>
      <c r="U6743" s="22"/>
      <c r="V6743" s="49"/>
      <c r="W6743" s="50"/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v>0</v>
      </c>
      <c r="E6744" s="35"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v>0</v>
      </c>
      <c r="E6745" s="35">
        <v>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/>
      <c r="W6745" s="50"/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v>0</v>
      </c>
      <c r="E6746" s="35"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v>0</v>
      </c>
      <c r="E6747" s="35"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v>0</v>
      </c>
      <c r="E6748" s="35"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v>0</v>
      </c>
      <c r="E6749" s="35"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v>0</v>
      </c>
      <c r="E6750" s="35"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v>0</v>
      </c>
      <c r="E6751" s="35"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v>0</v>
      </c>
      <c r="E6752" s="35"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v>0</v>
      </c>
      <c r="E6753" s="35"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v>0</v>
      </c>
      <c r="E6754" s="35"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v>0</v>
      </c>
      <c r="E6755" s="35">
        <v>23430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/>
      <c r="S6755" s="50"/>
      <c r="T6755" s="22"/>
      <c r="U6755" s="22"/>
      <c r="V6755" s="49"/>
      <c r="W6755" s="50"/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v>0</v>
      </c>
      <c r="E6756" s="35"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v>0</v>
      </c>
      <c r="E6757" s="35"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v>0</v>
      </c>
      <c r="E6758" s="35"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v>0</v>
      </c>
      <c r="E6759" s="35"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v>0</v>
      </c>
      <c r="E6760" s="35"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v>0</v>
      </c>
      <c r="E6761" s="35"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v>0</v>
      </c>
      <c r="E6762" s="35"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v>0</v>
      </c>
      <c r="E6763" s="35">
        <v>0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v>0</v>
      </c>
      <c r="E6764" s="35"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v>0</v>
      </c>
      <c r="E6765" s="35"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v>0</v>
      </c>
      <c r="E6766" s="35"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v>0</v>
      </c>
      <c r="E6767" s="35"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v>0</v>
      </c>
      <c r="E6768" s="35">
        <v>1200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/>
      <c r="S6768" s="50"/>
      <c r="T6768" s="22"/>
      <c r="U6768" s="22"/>
      <c r="V6768" s="49"/>
      <c r="W6768" s="50"/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v>0</v>
      </c>
      <c r="E6769" s="35">
        <v>0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/>
      <c r="W6769" s="50"/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v>0</v>
      </c>
      <c r="E6770" s="35"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v>0</v>
      </c>
      <c r="E6771" s="35"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v>0</v>
      </c>
      <c r="E6772" s="35"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v>0</v>
      </c>
      <c r="E6773" s="35"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v>0</v>
      </c>
      <c r="E6774" s="35"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v>0</v>
      </c>
      <c r="E6775" s="35">
        <v>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/>
      <c r="W6775" s="50"/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v>0</v>
      </c>
      <c r="E6776" s="35"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v>0</v>
      </c>
      <c r="E6777" s="35"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v>0</v>
      </c>
      <c r="E6778" s="35"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v>0</v>
      </c>
      <c r="E6779" s="35">
        <v>26500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/>
      <c r="S6779" s="48"/>
      <c r="T6779" s="19"/>
      <c r="U6779" s="19"/>
      <c r="V6779" s="47"/>
      <c r="W6779" s="48"/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v>0</v>
      </c>
      <c r="E6780" s="35">
        <v>83964.45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/>
      <c r="S6780" s="50"/>
      <c r="T6780" s="22"/>
      <c r="U6780" s="22"/>
      <c r="V6780" s="49"/>
      <c r="W6780" s="50"/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v>0</v>
      </c>
      <c r="E6781" s="35"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v>0</v>
      </c>
      <c r="E6782" s="35">
        <v>5283.16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/>
      <c r="S6782" s="50"/>
      <c r="T6782" s="22"/>
      <c r="U6782" s="22"/>
      <c r="V6782" s="49"/>
      <c r="W6782" s="50"/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v>0</v>
      </c>
      <c r="E6783" s="35"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v>0</v>
      </c>
      <c r="E6784" s="35"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v>0</v>
      </c>
      <c r="E6785" s="35"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v>0</v>
      </c>
      <c r="E6786" s="35">
        <v>4642685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/>
      <c r="S6786" s="48"/>
      <c r="T6786" s="19"/>
      <c r="U6786" s="19"/>
      <c r="V6786" s="47"/>
      <c r="W6786" s="48"/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v>0</v>
      </c>
      <c r="E6787" s="35"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v>0</v>
      </c>
      <c r="E6788" s="35"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v>0</v>
      </c>
      <c r="E6789" s="35"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v>0</v>
      </c>
      <c r="E6790" s="35"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v>0</v>
      </c>
      <c r="E6791" s="35">
        <v>205528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/>
      <c r="S6791" s="48"/>
      <c r="T6791" s="19"/>
      <c r="U6791" s="19"/>
      <c r="V6791" s="47"/>
      <c r="W6791" s="48"/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v>0</v>
      </c>
      <c r="E6792" s="35"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v>0</v>
      </c>
      <c r="E6793" s="35"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v>0</v>
      </c>
      <c r="E6794" s="35"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v>0</v>
      </c>
      <c r="E6795" s="35"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v>0</v>
      </c>
      <c r="E6796" s="35"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v>0</v>
      </c>
      <c r="E6797" s="35"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v>0</v>
      </c>
      <c r="E6798" s="35"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v>0</v>
      </c>
      <c r="E6799" s="35"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v>0</v>
      </c>
      <c r="E6800" s="35"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/>
      <c r="S6800" s="50"/>
      <c r="T6800" s="22"/>
      <c r="U6800" s="22"/>
      <c r="V6800" s="49"/>
      <c r="W6800" s="50"/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v>0</v>
      </c>
      <c r="E6801" s="35"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v>0</v>
      </c>
      <c r="E6802" s="35"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v>0</v>
      </c>
      <c r="E6803" s="35">
        <v>44900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/>
      <c r="S6803" s="50"/>
      <c r="T6803" s="22"/>
      <c r="U6803" s="22"/>
      <c r="V6803" s="49"/>
      <c r="W6803" s="50"/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v>0</v>
      </c>
      <c r="E6804" s="35"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v>0</v>
      </c>
      <c r="E6805" s="35"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v>0</v>
      </c>
      <c r="E6806" s="35">
        <v>15216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/>
      <c r="S6806" s="48"/>
      <c r="T6806" s="19"/>
      <c r="U6806" s="19"/>
      <c r="V6806" s="47"/>
      <c r="W6806" s="48"/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v>0</v>
      </c>
      <c r="E6807" s="35"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v>0</v>
      </c>
      <c r="E6808" s="35"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v>0</v>
      </c>
      <c r="E6809" s="35"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v>0</v>
      </c>
      <c r="E6810" s="35">
        <v>649000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/>
      <c r="S6810" s="50"/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v>0</v>
      </c>
      <c r="E6811" s="35"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v>0</v>
      </c>
      <c r="E6812" s="35">
        <v>0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/>
      <c r="S6812" s="50"/>
      <c r="T6812" s="22"/>
      <c r="U6812" s="22"/>
      <c r="V6812" s="49"/>
      <c r="W6812" s="50"/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v>0</v>
      </c>
      <c r="E6813" s="35">
        <v>859150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/>
      <c r="S6813" s="50"/>
      <c r="T6813" s="22"/>
      <c r="U6813" s="22"/>
      <c r="V6813" s="49"/>
      <c r="W6813" s="50"/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v>0</v>
      </c>
      <c r="E6814" s="35"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v>0</v>
      </c>
      <c r="E6815" s="35"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v>0</v>
      </c>
      <c r="E6816" s="35">
        <v>57150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/>
      <c r="S6816" s="48"/>
      <c r="T6816" s="19"/>
      <c r="U6816" s="19"/>
      <c r="V6816" s="47"/>
      <c r="W6816" s="48"/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v>248</v>
      </c>
      <c r="E6817" s="35">
        <v>114338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/>
      <c r="S6817" s="48"/>
      <c r="T6817" s="19"/>
      <c r="U6817" s="19"/>
      <c r="V6817" s="47"/>
      <c r="W6817" s="48"/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v>4182460</v>
      </c>
      <c r="E6818" s="35"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/>
      <c r="S6818" s="48"/>
      <c r="T6818" s="19"/>
      <c r="U6818" s="19"/>
      <c r="V6818" s="47"/>
      <c r="W6818" s="48"/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v>137200</v>
      </c>
      <c r="E6819" s="35"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/>
      <c r="S6819" s="48"/>
      <c r="T6819" s="19"/>
      <c r="U6819" s="19"/>
      <c r="V6819" s="47"/>
      <c r="W6819" s="48"/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v>0</v>
      </c>
      <c r="E6820" s="35"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v>161000</v>
      </c>
      <c r="E6821" s="35"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/>
      <c r="S6821" s="48"/>
      <c r="T6821" s="19"/>
      <c r="U6821" s="19"/>
      <c r="V6821" s="47"/>
      <c r="W6821" s="48"/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v>0</v>
      </c>
      <c r="E6822" s="35"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/>
      <c r="S6822" s="50"/>
      <c r="T6822" s="22"/>
      <c r="U6822" s="22"/>
      <c r="V6822" s="49"/>
      <c r="W6822" s="50"/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v>0</v>
      </c>
      <c r="E6823" s="35"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v>0</v>
      </c>
      <c r="E6824" s="35"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v>0</v>
      </c>
      <c r="E6825" s="35"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v>0</v>
      </c>
      <c r="E6826" s="35"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v>0</v>
      </c>
      <c r="E6827" s="35"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v>0</v>
      </c>
      <c r="E6828" s="35"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v>0</v>
      </c>
      <c r="E6829" s="35"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v>1678051</v>
      </c>
      <c r="E6830" s="35">
        <v>0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/>
      <c r="S6830" s="48"/>
      <c r="T6830" s="19"/>
      <c r="U6830" s="19"/>
      <c r="V6830" s="47"/>
      <c r="W6830" s="48"/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v>647624</v>
      </c>
      <c r="E6831" s="35">
        <v>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/>
      <c r="S6831" s="48"/>
      <c r="T6831" s="19"/>
      <c r="U6831" s="19"/>
      <c r="V6831" s="47"/>
      <c r="W6831" s="48"/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v>349000</v>
      </c>
      <c r="E6832" s="35">
        <v>0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/>
      <c r="S6832" s="48"/>
      <c r="T6832" s="19"/>
      <c r="U6832" s="19"/>
      <c r="V6832" s="47"/>
      <c r="W6832" s="48"/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v>654860</v>
      </c>
      <c r="E6833" s="35"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/>
      <c r="S6833" s="48"/>
      <c r="T6833" s="19"/>
      <c r="U6833" s="19"/>
      <c r="V6833" s="47"/>
      <c r="W6833" s="48"/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v>0</v>
      </c>
      <c r="E6834" s="35"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v>0</v>
      </c>
      <c r="E6835" s="35"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v>0</v>
      </c>
      <c r="E6836" s="35"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v>102100</v>
      </c>
      <c r="E6837" s="35"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/>
      <c r="S6837" s="48"/>
      <c r="T6837" s="19"/>
      <c r="U6837" s="19"/>
      <c r="V6837" s="47"/>
      <c r="W6837" s="48"/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v>0</v>
      </c>
      <c r="E6838" s="35"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v>3925</v>
      </c>
      <c r="E6839" s="35"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/>
      <c r="S6839" s="50"/>
      <c r="T6839" s="22"/>
      <c r="U6839" s="22"/>
      <c r="V6839" s="49"/>
      <c r="W6839" s="50"/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v>0</v>
      </c>
      <c r="E6840" s="35"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v>0</v>
      </c>
      <c r="E6841" s="35"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v>0</v>
      </c>
      <c r="E6842" s="35"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v>0</v>
      </c>
      <c r="E6843" s="35"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v>56000</v>
      </c>
      <c r="E6844" s="35"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/>
      <c r="S6844" s="48"/>
      <c r="T6844" s="19"/>
      <c r="U6844" s="19"/>
      <c r="V6844" s="47"/>
      <c r="W6844" s="48"/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v>0</v>
      </c>
      <c r="E6845" s="35"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v>147675</v>
      </c>
      <c r="E6846" s="35"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/>
      <c r="S6846" s="48"/>
      <c r="T6846" s="19"/>
      <c r="U6846" s="19"/>
      <c r="V6846" s="47"/>
      <c r="W6846" s="48"/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v>0</v>
      </c>
      <c r="E6847" s="35"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v>0</v>
      </c>
      <c r="E6848" s="35"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v>82211.200000000012</v>
      </c>
      <c r="E6849" s="35"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/>
      <c r="S6849" s="48"/>
      <c r="T6849" s="19"/>
      <c r="U6849" s="19"/>
      <c r="V6849" s="47"/>
      <c r="W6849" s="48"/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v>123316.80000000002</v>
      </c>
      <c r="E6850" s="35"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/>
      <c r="S6850" s="48"/>
      <c r="T6850" s="19"/>
      <c r="U6850" s="19"/>
      <c r="V6850" s="47"/>
      <c r="W6850" s="48"/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v>0</v>
      </c>
      <c r="E6851" s="35"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v>3750</v>
      </c>
      <c r="E6852" s="35"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/>
      <c r="S6852" s="48"/>
      <c r="T6852" s="19"/>
      <c r="U6852" s="19"/>
      <c r="V6852" s="47"/>
      <c r="W6852" s="48"/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v>159306</v>
      </c>
      <c r="E6853" s="35"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/>
      <c r="S6853" s="48"/>
      <c r="T6853" s="19"/>
      <c r="U6853" s="19"/>
      <c r="V6853" s="47"/>
      <c r="W6853" s="48"/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v>0</v>
      </c>
      <c r="E6854" s="35"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v>6335.2</v>
      </c>
      <c r="E6855" s="35"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/>
      <c r="S6855" s="50"/>
      <c r="T6855" s="22"/>
      <c r="U6855" s="22"/>
      <c r="V6855" s="49"/>
      <c r="W6855" s="50"/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v>295000</v>
      </c>
      <c r="E6856" s="35">
        <v>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/>
      <c r="S6856" s="50"/>
      <c r="T6856" s="22"/>
      <c r="U6856" s="22"/>
      <c r="V6856" s="49"/>
      <c r="W6856" s="50"/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v>89933.07</v>
      </c>
      <c r="E6857" s="35">
        <v>0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/>
      <c r="S6857" s="48"/>
      <c r="T6857" s="19"/>
      <c r="U6857" s="19"/>
      <c r="V6857" s="47"/>
      <c r="W6857" s="48"/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v>0</v>
      </c>
      <c r="E6858" s="35"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v>0</v>
      </c>
      <c r="E6859" s="35"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v>709500</v>
      </c>
      <c r="E6860" s="35">
        <v>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/>
      <c r="S6860" s="50"/>
      <c r="T6860" s="22"/>
      <c r="U6860" s="22"/>
      <c r="V6860" s="49"/>
      <c r="W6860" s="50"/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v>0</v>
      </c>
      <c r="E6861" s="35"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v>0</v>
      </c>
      <c r="E6862" s="35"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v>0</v>
      </c>
      <c r="E6863" s="35"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v>400400</v>
      </c>
      <c r="E6864" s="35"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/>
      <c r="S6864" s="48"/>
      <c r="T6864" s="19"/>
      <c r="U6864" s="19"/>
      <c r="V6864" s="47"/>
      <c r="W6864" s="48"/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v>54800</v>
      </c>
      <c r="E6865" s="35"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/>
      <c r="S6865" s="50"/>
      <c r="T6865" s="22"/>
      <c r="U6865" s="22"/>
      <c r="V6865" s="49"/>
      <c r="W6865" s="50"/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v>0</v>
      </c>
      <c r="E6866" s="35"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v>0</v>
      </c>
      <c r="E6867" s="35"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v>14400</v>
      </c>
      <c r="E6868" s="35"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/>
      <c r="S6868" s="50"/>
      <c r="T6868" s="22"/>
      <c r="U6868" s="22"/>
      <c r="V6868" s="49"/>
      <c r="W6868" s="50"/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v>0</v>
      </c>
      <c r="E6869" s="35"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v>0</v>
      </c>
      <c r="E6870" s="35"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v>47350</v>
      </c>
      <c r="E6871" s="35"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/>
      <c r="S6871" s="50"/>
      <c r="T6871" s="22"/>
      <c r="U6871" s="22"/>
      <c r="V6871" s="49"/>
      <c r="W6871" s="50"/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v>9800</v>
      </c>
      <c r="E6872" s="35"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/>
      <c r="S6872" s="48"/>
      <c r="T6872" s="19"/>
      <c r="U6872" s="19"/>
      <c r="V6872" s="47"/>
      <c r="W6872" s="48"/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v>0</v>
      </c>
      <c r="E6873" s="35"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v>0</v>
      </c>
      <c r="E6874" s="35"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v>0</v>
      </c>
      <c r="E6875" s="35"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v>0</v>
      </c>
      <c r="E6876" s="35"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v>0</v>
      </c>
      <c r="E6877" s="35"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v>0</v>
      </c>
      <c r="E6878" s="35"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v>0</v>
      </c>
      <c r="E6879" s="35"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v>0</v>
      </c>
      <c r="E6880" s="35"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v>0</v>
      </c>
      <c r="E6881" s="35"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v>0</v>
      </c>
      <c r="E6882" s="35"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v>0</v>
      </c>
      <c r="E6883" s="35"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v>0</v>
      </c>
      <c r="E6884" s="35"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v>0</v>
      </c>
      <c r="E6885" s="35"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v>0</v>
      </c>
      <c r="E6886" s="35"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v>49212</v>
      </c>
      <c r="E6887" s="35">
        <v>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/>
      <c r="S6887" s="48"/>
      <c r="T6887" s="19"/>
      <c r="U6887" s="19"/>
      <c r="V6887" s="47"/>
      <c r="W6887" s="48"/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v>0</v>
      </c>
      <c r="E6888" s="35"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v>0</v>
      </c>
      <c r="E6889" s="35"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v>0</v>
      </c>
      <c r="E6890" s="35"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v>9120</v>
      </c>
      <c r="E6891" s="35"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/>
      <c r="S6891" s="50"/>
      <c r="T6891" s="22"/>
      <c r="U6891" s="22"/>
      <c r="V6891" s="49"/>
      <c r="W6891" s="50"/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v>0</v>
      </c>
      <c r="E6892" s="35"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v>36972</v>
      </c>
      <c r="E6893" s="35"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/>
      <c r="S6893" s="50"/>
      <c r="T6893" s="22"/>
      <c r="U6893" s="22"/>
      <c r="V6893" s="49"/>
      <c r="W6893" s="50"/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v>0</v>
      </c>
      <c r="E6894" s="35"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v>44262</v>
      </c>
      <c r="E6895" s="35"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/>
      <c r="S6895" s="50"/>
      <c r="T6895" s="22"/>
      <c r="U6895" s="22"/>
      <c r="V6895" s="49"/>
      <c r="W6895" s="50"/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v>126637</v>
      </c>
      <c r="E6896" s="35"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/>
      <c r="S6896" s="48"/>
      <c r="T6896" s="19"/>
      <c r="U6896" s="19"/>
      <c r="V6896" s="47"/>
      <c r="W6896" s="48"/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v>0</v>
      </c>
      <c r="E6897" s="35"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v>70004</v>
      </c>
      <c r="E6898" s="35"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/>
      <c r="S6898" s="48"/>
      <c r="T6898" s="19"/>
      <c r="U6898" s="19"/>
      <c r="V6898" s="47"/>
      <c r="W6898" s="48"/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v>3750</v>
      </c>
      <c r="E6899" s="35"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/>
      <c r="S6899" s="50"/>
      <c r="T6899" s="22"/>
      <c r="U6899" s="22"/>
      <c r="V6899" s="49"/>
      <c r="W6899" s="50"/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v>3170</v>
      </c>
      <c r="E6900" s="35"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/>
      <c r="S6900" s="48"/>
      <c r="T6900" s="19"/>
      <c r="U6900" s="19"/>
      <c r="V6900" s="47"/>
      <c r="W6900" s="48"/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v>193394</v>
      </c>
      <c r="E6901" s="35"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/>
      <c r="S6901" s="48"/>
      <c r="T6901" s="19"/>
      <c r="U6901" s="19"/>
      <c r="V6901" s="47"/>
      <c r="W6901" s="48"/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v>14362</v>
      </c>
      <c r="E6902" s="35"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/>
      <c r="S6902" s="48"/>
      <c r="T6902" s="19"/>
      <c r="U6902" s="19"/>
      <c r="V6902" s="47"/>
      <c r="W6902" s="48"/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v>11093</v>
      </c>
      <c r="E6903" s="35"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/>
      <c r="S6903" s="50"/>
      <c r="T6903" s="22"/>
      <c r="U6903" s="22"/>
      <c r="V6903" s="49"/>
      <c r="W6903" s="50"/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v>0</v>
      </c>
      <c r="E6904" s="35"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v>0</v>
      </c>
      <c r="E6905" s="35">
        <v>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/>
      <c r="U6905" s="19"/>
      <c r="V6905" s="47"/>
      <c r="W6905" s="48"/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v>1500</v>
      </c>
      <c r="E6906" s="35"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/>
      <c r="S6906" s="50"/>
      <c r="T6906" s="22"/>
      <c r="U6906" s="22"/>
      <c r="V6906" s="49"/>
      <c r="W6906" s="50"/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v>68700</v>
      </c>
      <c r="E6907" s="35"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/>
      <c r="S6907" s="48"/>
      <c r="T6907" s="19"/>
      <c r="U6907" s="19"/>
      <c r="V6907" s="47"/>
      <c r="W6907" s="48"/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v>0</v>
      </c>
      <c r="E6908" s="35"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v>0</v>
      </c>
      <c r="E6909" s="35"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v>13500</v>
      </c>
      <c r="E6910" s="35"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/>
      <c r="S6910" s="48"/>
      <c r="T6910" s="19"/>
      <c r="U6910" s="19"/>
      <c r="V6910" s="47"/>
      <c r="W6910" s="48"/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v>0</v>
      </c>
      <c r="E6911" s="35"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v>0</v>
      </c>
      <c r="E6912" s="35"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v>0</v>
      </c>
      <c r="E6913" s="35"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v>0</v>
      </c>
      <c r="E6914" s="35"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v>0</v>
      </c>
      <c r="E6915" s="35"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v>2600</v>
      </c>
      <c r="E6916" s="35"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/>
      <c r="S6916" s="48"/>
      <c r="T6916" s="19"/>
      <c r="U6916" s="19"/>
      <c r="V6916" s="47"/>
      <c r="W6916" s="48"/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v>0</v>
      </c>
      <c r="E6917" s="35"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v>185220</v>
      </c>
      <c r="E6918" s="35"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/>
      <c r="S6918" s="48"/>
      <c r="T6918" s="19"/>
      <c r="U6918" s="19"/>
      <c r="V6918" s="47"/>
      <c r="W6918" s="48"/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v>0</v>
      </c>
      <c r="E6919" s="35"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v>192445</v>
      </c>
      <c r="E6920" s="35"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/>
      <c r="S6920" s="50"/>
      <c r="T6920" s="22"/>
      <c r="U6920" s="22"/>
      <c r="V6920" s="49"/>
      <c r="W6920" s="50"/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v>0</v>
      </c>
      <c r="E6921" s="35"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v>0</v>
      </c>
      <c r="E6922" s="35"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v>0</v>
      </c>
      <c r="E6923" s="35"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v>23616</v>
      </c>
      <c r="E6924" s="35">
        <v>5342.4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/>
      <c r="S6924" s="48"/>
      <c r="T6924" s="19"/>
      <c r="U6924" s="19"/>
      <c r="V6924" s="47"/>
      <c r="W6924" s="48"/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v>0</v>
      </c>
      <c r="E6925" s="35"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v>286901.63</v>
      </c>
      <c r="E6926" s="35">
        <v>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/>
      <c r="S6926" s="48"/>
      <c r="T6926" s="19"/>
      <c r="U6926" s="19"/>
      <c r="V6926" s="47"/>
      <c r="W6926" s="48"/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v>373884</v>
      </c>
      <c r="E6927" s="35">
        <v>40764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/>
      <c r="S6927" s="48"/>
      <c r="T6927" s="19"/>
      <c r="U6927" s="19"/>
      <c r="V6927" s="47"/>
      <c r="W6927" s="48"/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v>0</v>
      </c>
      <c r="E6928" s="35"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v>0</v>
      </c>
      <c r="E6929" s="35"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v>0</v>
      </c>
      <c r="E6930" s="35"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v>505983.6399999999</v>
      </c>
      <c r="E6931" s="35">
        <v>0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/>
      <c r="S6931" s="48"/>
      <c r="T6931" s="19"/>
      <c r="U6931" s="19"/>
      <c r="V6931" s="47"/>
      <c r="W6931" s="48"/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v>0</v>
      </c>
      <c r="E6932" s="35"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v>32308.26</v>
      </c>
      <c r="E6933" s="35"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/>
      <c r="S6933" s="48"/>
      <c r="T6933" s="19"/>
      <c r="U6933" s="19"/>
      <c r="V6933" s="47"/>
      <c r="W6933" s="48"/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v>11074.5</v>
      </c>
      <c r="E6934" s="35"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/>
      <c r="S6934" s="48"/>
      <c r="T6934" s="19"/>
      <c r="U6934" s="19"/>
      <c r="V6934" s="47"/>
      <c r="W6934" s="48"/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v>2137</v>
      </c>
      <c r="E6935" s="35"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/>
      <c r="S6935" s="50"/>
      <c r="T6935" s="22"/>
      <c r="U6935" s="22"/>
      <c r="V6935" s="49"/>
      <c r="W6935" s="50"/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v>0</v>
      </c>
      <c r="E6936" s="35"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v>0</v>
      </c>
      <c r="E6937" s="35"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/>
      <c r="W6937" s="50"/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v>2530870.38</v>
      </c>
      <c r="E6938" s="35">
        <v>0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/>
      <c r="S6938" s="48"/>
      <c r="T6938" s="19"/>
      <c r="U6938" s="19"/>
      <c r="V6938" s="47"/>
      <c r="W6938" s="48"/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v>0</v>
      </c>
      <c r="E6939" s="35"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v>1310794.26</v>
      </c>
      <c r="E6940" s="35">
        <v>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/>
      <c r="S6940" s="48"/>
      <c r="T6940" s="19"/>
      <c r="U6940" s="19"/>
      <c r="V6940" s="47"/>
      <c r="W6940" s="48"/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v>1366123</v>
      </c>
      <c r="E6941" s="35"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/>
      <c r="S6941" s="48"/>
      <c r="T6941" s="19"/>
      <c r="U6941" s="19"/>
      <c r="V6941" s="47"/>
      <c r="W6941" s="48"/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v>17951</v>
      </c>
      <c r="E6942" s="35"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/>
      <c r="S6942" s="48"/>
      <c r="T6942" s="19"/>
      <c r="U6942" s="19"/>
      <c r="V6942" s="47"/>
      <c r="W6942" s="48"/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v>17400</v>
      </c>
      <c r="E6943" s="35"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/>
      <c r="S6943" s="48"/>
      <c r="T6943" s="19"/>
      <c r="U6943" s="19"/>
      <c r="V6943" s="47"/>
      <c r="W6943" s="48"/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v>60925</v>
      </c>
      <c r="E6944" s="35"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/>
      <c r="S6944" s="48"/>
      <c r="T6944" s="19"/>
      <c r="U6944" s="19"/>
      <c r="V6944" s="47"/>
      <c r="W6944" s="48"/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v>0</v>
      </c>
      <c r="E6945" s="35"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v>141570</v>
      </c>
      <c r="E6946" s="35"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/>
      <c r="S6946" s="48"/>
      <c r="T6946" s="19"/>
      <c r="U6946" s="19"/>
      <c r="V6946" s="47"/>
      <c r="W6946" s="48"/>
      <c r="X6946" s="19"/>
      <c r="Y6946" s="19"/>
      <c r="Z6946" s="47"/>
      <c r="AA6946" s="48"/>
      <c r="AB6946" s="19"/>
      <c r="AC6946" s="19"/>
      <c r="AD6946" s="52"/>
      <c r="AE6946" s="27"/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v>0</v>
      </c>
      <c r="E6947" s="35"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v>0</v>
      </c>
      <c r="E6948" s="35"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v>0</v>
      </c>
      <c r="E6949" s="35"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v>310614.2</v>
      </c>
      <c r="E6950" s="35"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/>
      <c r="S6950" s="50"/>
      <c r="T6950" s="22"/>
      <c r="U6950" s="22"/>
      <c r="V6950" s="49"/>
      <c r="W6950" s="50"/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v>0</v>
      </c>
      <c r="E6951" s="35"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v>0</v>
      </c>
      <c r="E6952" s="35"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v>0</v>
      </c>
      <c r="E6953" s="35"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v>0</v>
      </c>
      <c r="E6954" s="35"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v>0</v>
      </c>
      <c r="E6955" s="35"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v>0</v>
      </c>
      <c r="E6956" s="35"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v>0</v>
      </c>
      <c r="E6957" s="35"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v>531570</v>
      </c>
      <c r="E6958" s="35">
        <v>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/>
      <c r="S6958" s="50"/>
      <c r="T6958" s="22"/>
      <c r="U6958" s="22"/>
      <c r="V6958" s="49"/>
      <c r="W6958" s="50"/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v>3471189.75</v>
      </c>
      <c r="E6959" s="35"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/>
      <c r="S6959" s="48"/>
      <c r="T6959" s="19"/>
      <c r="U6959" s="19"/>
      <c r="V6959" s="47"/>
      <c r="W6959" s="48"/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v>210167.25</v>
      </c>
      <c r="E6960" s="35"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/>
      <c r="S6960" s="48"/>
      <c r="T6960" s="19"/>
      <c r="U6960" s="19"/>
      <c r="V6960" s="47"/>
      <c r="W6960" s="48"/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v>0</v>
      </c>
      <c r="E6961" s="35"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v>0</v>
      </c>
      <c r="E6962" s="35"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v>0</v>
      </c>
      <c r="E6963" s="35"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v>0</v>
      </c>
      <c r="E6964" s="35"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v>3054200.25</v>
      </c>
      <c r="E6965" s="35">
        <v>0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/>
      <c r="S6965" s="48"/>
      <c r="T6965" s="19"/>
      <c r="U6965" s="19"/>
      <c r="V6965" s="47"/>
      <c r="W6965" s="48"/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v>152570</v>
      </c>
      <c r="E6966" s="35"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/>
      <c r="S6966" s="48"/>
      <c r="T6966" s="19"/>
      <c r="U6966" s="19"/>
      <c r="V6966" s="47"/>
      <c r="W6966" s="48"/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v>0</v>
      </c>
      <c r="E6967" s="35"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v>3600</v>
      </c>
      <c r="E6968" s="35">
        <v>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/>
      <c r="S6968" s="50"/>
      <c r="T6968" s="22"/>
      <c r="U6968" s="22"/>
      <c r="V6968" s="49"/>
      <c r="W6968" s="50"/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v>0</v>
      </c>
      <c r="E6969" s="35"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v>100000</v>
      </c>
      <c r="E6970" s="35"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/>
      <c r="S6970" s="48"/>
      <c r="T6970" s="19"/>
      <c r="U6970" s="19"/>
      <c r="V6970" s="47"/>
      <c r="W6970" s="48"/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v>50000</v>
      </c>
      <c r="E6971" s="35"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/>
      <c r="S6971" s="50"/>
      <c r="T6971" s="22"/>
      <c r="U6971" s="22"/>
      <c r="V6971" s="49"/>
      <c r="W6971" s="50"/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v>50000</v>
      </c>
      <c r="E6972" s="35"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/>
      <c r="S6972" s="48"/>
      <c r="T6972" s="19"/>
      <c r="U6972" s="19"/>
      <c r="V6972" s="47"/>
      <c r="W6972" s="48"/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v>0</v>
      </c>
      <c r="E6973" s="35"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v>0</v>
      </c>
      <c r="E6974" s="35"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/>
      <c r="S6974" s="50"/>
      <c r="T6974" s="22"/>
      <c r="U6974" s="22"/>
      <c r="V6974" s="49"/>
      <c r="W6974" s="50"/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v>1200</v>
      </c>
      <c r="E6975" s="35"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/>
      <c r="S6975" s="48"/>
      <c r="T6975" s="19"/>
      <c r="U6975" s="19"/>
      <c r="V6975" s="47"/>
      <c r="W6975" s="48"/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v>127721.65000000001</v>
      </c>
      <c r="E6976" s="35"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/>
      <c r="S6976" s="48"/>
      <c r="T6976" s="19"/>
      <c r="U6976" s="19"/>
      <c r="V6976" s="47"/>
      <c r="W6976" s="48"/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v>404070.7</v>
      </c>
      <c r="E6977" s="35">
        <v>0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/>
      <c r="S6977" s="50"/>
      <c r="T6977" s="22"/>
      <c r="U6977" s="22"/>
      <c r="V6977" s="49"/>
      <c r="W6977" s="50"/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v>28333.35</v>
      </c>
      <c r="E6978" s="35"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/>
      <c r="S6978" s="48"/>
      <c r="T6978" s="19"/>
      <c r="U6978" s="19"/>
      <c r="V6978" s="47"/>
      <c r="W6978" s="48"/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v>5083.3499999999995</v>
      </c>
      <c r="E6979" s="35"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/>
      <c r="S6979" s="48"/>
      <c r="T6979" s="19"/>
      <c r="U6979" s="19"/>
      <c r="V6979" s="47"/>
      <c r="W6979" s="48"/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v>59161.11</v>
      </c>
      <c r="E6980" s="35"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/>
      <c r="S6980" s="50"/>
      <c r="T6980" s="22"/>
      <c r="U6980" s="22"/>
      <c r="V6980" s="49"/>
      <c r="W6980" s="50"/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v>0</v>
      </c>
      <c r="E6981" s="35"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v>35627.15</v>
      </c>
      <c r="E6982" s="35"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/>
      <c r="S6982" s="50"/>
      <c r="T6982" s="22"/>
      <c r="U6982" s="22"/>
      <c r="V6982" s="49"/>
      <c r="W6982" s="50"/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v>0</v>
      </c>
      <c r="E6983" s="35"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v>37500</v>
      </c>
      <c r="E6984" s="35"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/>
      <c r="S6984" s="50"/>
      <c r="T6984" s="22"/>
      <c r="U6984" s="22"/>
      <c r="V6984" s="49"/>
      <c r="W6984" s="50"/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v>0</v>
      </c>
      <c r="E6985" s="35"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v>166500</v>
      </c>
      <c r="E6986" s="35"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/>
      <c r="S6986" s="50"/>
      <c r="T6986" s="22"/>
      <c r="U6986" s="22"/>
      <c r="V6986" s="49"/>
      <c r="W6986" s="50"/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v>0</v>
      </c>
      <c r="E6987" s="35"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v>0</v>
      </c>
      <c r="E6988" s="35"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v>0</v>
      </c>
      <c r="E6989" s="35"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v>0</v>
      </c>
      <c r="E6990" s="35"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v>0</v>
      </c>
      <c r="E6991" s="35"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/>
      <c r="S6991" s="48"/>
      <c r="T6991" s="19"/>
      <c r="U6991" s="19"/>
      <c r="V6991" s="47"/>
      <c r="W6991" s="48"/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v>0</v>
      </c>
      <c r="E6992" s="35"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v>0</v>
      </c>
      <c r="E6993" s="35"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v>0</v>
      </c>
      <c r="E6994" s="35"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v>0</v>
      </c>
      <c r="E6995" s="35"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v>0</v>
      </c>
      <c r="E6996" s="35"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v>0</v>
      </c>
      <c r="E6997" s="35"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v>0</v>
      </c>
      <c r="E6998" s="35"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v>0</v>
      </c>
      <c r="E6999" s="35"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/>
      <c r="S6999" s="50"/>
      <c r="T6999" s="22"/>
      <c r="U6999" s="22"/>
      <c r="V6999" s="49"/>
      <c r="W6999" s="50"/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v>0</v>
      </c>
      <c r="E7000" s="35"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v>0</v>
      </c>
      <c r="E7001" s="35"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v>0</v>
      </c>
      <c r="E7002" s="35"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v>21666.65</v>
      </c>
      <c r="E7003" s="35"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/>
      <c r="S7003" s="48"/>
      <c r="T7003" s="19"/>
      <c r="U7003" s="19"/>
      <c r="V7003" s="47"/>
      <c r="W7003" s="48"/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v>12333.35</v>
      </c>
      <c r="E7004" s="35"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/>
      <c r="S7004" s="48"/>
      <c r="T7004" s="19"/>
      <c r="U7004" s="19"/>
      <c r="V7004" s="47"/>
      <c r="W7004" s="48"/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v>46892.74</v>
      </c>
      <c r="E7005" s="35"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/>
      <c r="S7005" s="48"/>
      <c r="T7005" s="19"/>
      <c r="U7005" s="19"/>
      <c r="V7005" s="47"/>
      <c r="W7005" s="48"/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v>0</v>
      </c>
      <c r="E7006" s="35"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v>0</v>
      </c>
      <c r="E7007" s="35"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v>1652.55</v>
      </c>
      <c r="E7008" s="35"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/>
      <c r="S7008" s="48"/>
      <c r="T7008" s="19"/>
      <c r="U7008" s="19"/>
      <c r="V7008" s="47"/>
      <c r="W7008" s="48"/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v>6880.7000000000007</v>
      </c>
      <c r="E7009" s="35"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/>
      <c r="S7009" s="48"/>
      <c r="T7009" s="19"/>
      <c r="U7009" s="19"/>
      <c r="V7009" s="47"/>
      <c r="W7009" s="48"/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v>0</v>
      </c>
      <c r="E7010" s="35"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v>127478.95000000001</v>
      </c>
      <c r="E7011" s="35">
        <v>0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/>
      <c r="S7011" s="48"/>
      <c r="T7011" s="19"/>
      <c r="U7011" s="19"/>
      <c r="V7011" s="47"/>
      <c r="W7011" s="48"/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v>0</v>
      </c>
      <c r="E7012" s="35"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v>5948.35</v>
      </c>
      <c r="E7013" s="35"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/>
      <c r="S7013" s="48"/>
      <c r="T7013" s="19"/>
      <c r="U7013" s="19"/>
      <c r="V7013" s="47"/>
      <c r="W7013" s="48"/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v>42507.340000000004</v>
      </c>
      <c r="E7014" s="35"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/>
      <c r="S7014" s="48"/>
      <c r="T7014" s="19"/>
      <c r="U7014" s="19"/>
      <c r="V7014" s="47"/>
      <c r="W7014" s="48"/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v>24750</v>
      </c>
      <c r="E7015" s="35"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/>
      <c r="S7015" s="48"/>
      <c r="T7015" s="19"/>
      <c r="U7015" s="19"/>
      <c r="V7015" s="47"/>
      <c r="W7015" s="48"/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v>9258.35</v>
      </c>
      <c r="E7016" s="35"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/>
      <c r="S7016" s="50"/>
      <c r="T7016" s="22"/>
      <c r="U7016" s="22"/>
      <c r="V7016" s="49"/>
      <c r="W7016" s="50"/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v>938551.33000000007</v>
      </c>
      <c r="E7017" s="35"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/>
      <c r="S7017" s="48"/>
      <c r="T7017" s="19"/>
      <c r="U7017" s="19"/>
      <c r="V7017" s="47"/>
      <c r="W7017" s="48"/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v>172877.94</v>
      </c>
      <c r="E7018" s="35">
        <v>0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/>
      <c r="S7018" s="48"/>
      <c r="T7018" s="19"/>
      <c r="U7018" s="19"/>
      <c r="V7018" s="47"/>
      <c r="W7018" s="48"/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v>66056.34</v>
      </c>
      <c r="E7019" s="35">
        <v>0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/>
      <c r="S7019" s="48"/>
      <c r="T7019" s="19"/>
      <c r="U7019" s="19"/>
      <c r="V7019" s="47"/>
      <c r="W7019" s="48"/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v>0</v>
      </c>
      <c r="E7020" s="35"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v>520.85</v>
      </c>
      <c r="E7021" s="35"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/>
      <c r="S7021" s="48"/>
      <c r="T7021" s="19"/>
      <c r="U7021" s="19"/>
      <c r="V7021" s="47"/>
      <c r="W7021" s="48"/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v>0</v>
      </c>
      <c r="E7022" s="35"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v>0</v>
      </c>
      <c r="E7023" s="35"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v>0</v>
      </c>
      <c r="E7024" s="35"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v>0</v>
      </c>
      <c r="E7025" s="35"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v>0</v>
      </c>
      <c r="E7026" s="35"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v>0</v>
      </c>
      <c r="E7027" s="35"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v>1219</v>
      </c>
      <c r="E7028" s="35"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v>0</v>
      </c>
      <c r="E7029" s="35"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v>0</v>
      </c>
      <c r="E7030" s="35"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v>83199.5</v>
      </c>
      <c r="E7031" s="35"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/>
      <c r="S7031" s="50"/>
      <c r="T7031" s="22"/>
      <c r="U7031" s="22"/>
      <c r="V7031" s="49"/>
      <c r="W7031" s="50"/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v>305116</v>
      </c>
      <c r="E7032" s="35"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/>
      <c r="S7032" s="50"/>
      <c r="T7032" s="22"/>
      <c r="U7032" s="22"/>
      <c r="V7032" s="49"/>
      <c r="W7032" s="50"/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v>0</v>
      </c>
      <c r="E7033" s="35"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v>0</v>
      </c>
      <c r="E7034" s="35"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v>0</v>
      </c>
      <c r="E7035" s="35"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v>0</v>
      </c>
      <c r="E7036" s="35"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v>0</v>
      </c>
      <c r="E7037" s="35"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v>0</v>
      </c>
      <c r="E7038" s="35"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v>6095</v>
      </c>
      <c r="E7039" s="35">
        <v>4876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/>
      <c r="S7039" s="50"/>
      <c r="T7039" s="22"/>
      <c r="U7039" s="22"/>
      <c r="V7039" s="49"/>
      <c r="W7039" s="50"/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v>0</v>
      </c>
      <c r="E7040" s="35"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v>1031798.34</v>
      </c>
      <c r="E7041" s="35">
        <v>848013.24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/>
      <c r="S7041" s="48"/>
      <c r="T7041" s="19"/>
      <c r="U7041" s="19"/>
      <c r="V7041" s="47"/>
      <c r="W7041" s="48"/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v>4649574.57</v>
      </c>
      <c r="E7042" s="35">
        <v>3831755.1900000004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/>
      <c r="S7042" s="48"/>
      <c r="T7042" s="19"/>
      <c r="U7042" s="19"/>
      <c r="V7042" s="47"/>
      <c r="W7042" s="48"/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v>10493</v>
      </c>
      <c r="E7043" s="35"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/>
      <c r="S7043" s="48"/>
      <c r="T7043" s="19"/>
      <c r="U7043" s="19"/>
      <c r="V7043" s="47"/>
      <c r="W7043" s="48"/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v>0</v>
      </c>
      <c r="E7044" s="35"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v>0</v>
      </c>
      <c r="E7045" s="35"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v>0</v>
      </c>
      <c r="E7046" s="35"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v>0</v>
      </c>
      <c r="E7047" s="35"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v>0</v>
      </c>
      <c r="E7048" s="35"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v>0</v>
      </c>
      <c r="E7049" s="35"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v>0</v>
      </c>
      <c r="E7050" s="35"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v>0</v>
      </c>
      <c r="E7051" s="35"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v>0</v>
      </c>
      <c r="E7052" s="35"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v>0</v>
      </c>
      <c r="E7053" s="35"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v>0</v>
      </c>
      <c r="E7054" s="35"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v>0</v>
      </c>
      <c r="E7055" s="35"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v>0</v>
      </c>
      <c r="E7056" s="35"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v>0</v>
      </c>
      <c r="E7057" s="35"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v>0</v>
      </c>
      <c r="E7058" s="35"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v>0</v>
      </c>
      <c r="E7059" s="35"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v>0</v>
      </c>
      <c r="E7060" s="35"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v>0</v>
      </c>
      <c r="E7061" s="35"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v>0</v>
      </c>
      <c r="E7062" s="35"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v>0</v>
      </c>
      <c r="E7063" s="35"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v>0</v>
      </c>
      <c r="E7064" s="35"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v>0</v>
      </c>
      <c r="E7065" s="35"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v>0</v>
      </c>
      <c r="E7066" s="35"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v>0</v>
      </c>
      <c r="E7067" s="35"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v>0</v>
      </c>
      <c r="E7068" s="35"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v>0</v>
      </c>
      <c r="E7069" s="35"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v>0</v>
      </c>
      <c r="E7070" s="35"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v>0</v>
      </c>
      <c r="E7071" s="35"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v>0</v>
      </c>
      <c r="E7072" s="35"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v>170000</v>
      </c>
      <c r="E7073" s="35"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/>
      <c r="S7073" s="50"/>
      <c r="T7073" s="22"/>
      <c r="U7073" s="22"/>
      <c r="V7073" s="49"/>
      <c r="W7073" s="50"/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v>0</v>
      </c>
      <c r="E7074" s="35"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v>11000</v>
      </c>
      <c r="E7075" s="35"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/>
      <c r="S7075" s="48"/>
      <c r="T7075" s="19"/>
      <c r="U7075" s="19"/>
      <c r="V7075" s="47"/>
      <c r="W7075" s="48"/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v>0</v>
      </c>
      <c r="E7076" s="35"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v>0</v>
      </c>
      <c r="E7077" s="35"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v>0</v>
      </c>
      <c r="E7078" s="35"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v>0</v>
      </c>
      <c r="E7079" s="35"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v>0</v>
      </c>
      <c r="E7080" s="35"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v>0</v>
      </c>
      <c r="E7081" s="35"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v>0</v>
      </c>
      <c r="E7082" s="35"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v>0</v>
      </c>
      <c r="E7083" s="35"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v>0</v>
      </c>
      <c r="E7084" s="35"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v>0</v>
      </c>
      <c r="E7085" s="35"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44" customFormat="1" ht="14.4" customHeight="1" x14ac:dyDescent="0.3">
      <c r="A13486" s="39"/>
      <c r="B13486" s="138"/>
      <c r="C13486" s="41"/>
      <c r="D13486" s="139"/>
      <c r="E13486" s="140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41"/>
      <c r="AE13486" s="142"/>
      <c r="AF13486" s="142"/>
      <c r="AG13486" s="143"/>
    </row>
    <row r="13487" spans="1:52" s="144" customFormat="1" ht="14.4" customHeight="1" x14ac:dyDescent="0.3">
      <c r="A13487" s="39"/>
      <c r="B13487" s="40"/>
      <c r="C13487" s="41"/>
      <c r="D13487" s="139"/>
      <c r="E13487" s="140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3"/>
      <c r="Q13487" s="83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41"/>
      <c r="AE13487" s="142"/>
      <c r="AF13487" s="142"/>
      <c r="AG13487" s="143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80"/>
      <c r="Q14026" s="80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0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5"/>
  <sheetViews>
    <sheetView tabSelected="1" zoomScale="70" zoomScaleNormal="70" workbookViewId="0">
      <selection activeCell="F36" sqref="F36"/>
    </sheetView>
  </sheetViews>
  <sheetFormatPr defaultRowHeight="13.8" x14ac:dyDescent="0.25"/>
  <cols>
    <col min="2" max="3" width="23.69921875" customWidth="1"/>
    <col min="4" max="4" width="13" style="133" customWidth="1"/>
    <col min="5" max="5" width="15.3984375" customWidth="1"/>
    <col min="6" max="6" width="100.5" customWidth="1"/>
  </cols>
  <sheetData>
    <row r="2" spans="1:6" s="134" customFormat="1" x14ac:dyDescent="0.25">
      <c r="A2" s="135" t="s">
        <v>1647</v>
      </c>
      <c r="B2" s="135"/>
      <c r="C2" s="135" t="s">
        <v>1641</v>
      </c>
      <c r="D2" s="135" t="s">
        <v>1644</v>
      </c>
      <c r="E2" s="135" t="s">
        <v>1640</v>
      </c>
      <c r="F2" s="135" t="s">
        <v>1641</v>
      </c>
    </row>
    <row r="3" spans="1:6" s="134" customFormat="1" x14ac:dyDescent="0.25">
      <c r="A3" s="136">
        <v>2</v>
      </c>
      <c r="B3" s="137" t="s">
        <v>1582</v>
      </c>
      <c r="C3" s="180" t="s">
        <v>1583</v>
      </c>
      <c r="D3" s="134" t="s">
        <v>1637</v>
      </c>
      <c r="E3" s="180" t="s">
        <v>499</v>
      </c>
      <c r="F3" s="180" t="s">
        <v>500</v>
      </c>
    </row>
    <row r="4" spans="1:6" s="134" customFormat="1" x14ac:dyDescent="0.25">
      <c r="B4" s="137" t="s">
        <v>1584</v>
      </c>
      <c r="C4" s="180"/>
      <c r="E4" s="180" t="s">
        <v>521</v>
      </c>
      <c r="F4" s="180" t="s">
        <v>522</v>
      </c>
    </row>
    <row r="5" spans="1:6" s="134" customFormat="1" x14ac:dyDescent="0.25">
      <c r="B5" s="137" t="s">
        <v>1586</v>
      </c>
      <c r="C5" s="180"/>
      <c r="E5" s="180" t="s">
        <v>537</v>
      </c>
      <c r="F5" s="180" t="s">
        <v>538</v>
      </c>
    </row>
    <row r="6" spans="1:6" s="134" customFormat="1" x14ac:dyDescent="0.25">
      <c r="B6" s="137"/>
      <c r="C6" s="180"/>
      <c r="E6" s="180"/>
      <c r="F6" s="180"/>
    </row>
    <row r="7" spans="1:6" s="134" customFormat="1" x14ac:dyDescent="0.25">
      <c r="C7" s="180" t="s">
        <v>1585</v>
      </c>
      <c r="D7" s="134" t="s">
        <v>1637</v>
      </c>
      <c r="E7" s="134" t="s">
        <v>501</v>
      </c>
      <c r="F7" s="180" t="s">
        <v>502</v>
      </c>
    </row>
    <row r="8" spans="1:6" s="134" customFormat="1" x14ac:dyDescent="0.25">
      <c r="C8" s="180"/>
      <c r="E8" s="134" t="s">
        <v>509</v>
      </c>
      <c r="F8" s="180" t="s">
        <v>510</v>
      </c>
    </row>
    <row r="9" spans="1:6" s="134" customFormat="1" x14ac:dyDescent="0.25">
      <c r="C9" s="180"/>
      <c r="E9" s="134" t="s">
        <v>511</v>
      </c>
      <c r="F9" s="180" t="s">
        <v>512</v>
      </c>
    </row>
    <row r="10" spans="1:6" s="134" customFormat="1" x14ac:dyDescent="0.25">
      <c r="C10" s="180"/>
      <c r="E10" s="134" t="s">
        <v>513</v>
      </c>
      <c r="F10" s="180" t="s">
        <v>514</v>
      </c>
    </row>
    <row r="11" spans="1:6" s="134" customFormat="1" x14ac:dyDescent="0.25">
      <c r="C11" s="180"/>
      <c r="E11" s="134" t="s">
        <v>523</v>
      </c>
      <c r="F11" s="180" t="s">
        <v>524</v>
      </c>
    </row>
    <row r="12" spans="1:6" s="134" customFormat="1" x14ac:dyDescent="0.25">
      <c r="C12" s="180"/>
      <c r="E12" s="134" t="s">
        <v>531</v>
      </c>
      <c r="F12" s="180" t="s">
        <v>532</v>
      </c>
    </row>
    <row r="13" spans="1:6" s="134" customFormat="1" x14ac:dyDescent="0.25">
      <c r="C13" s="180"/>
      <c r="E13" s="134" t="s">
        <v>533</v>
      </c>
      <c r="F13" s="180" t="s">
        <v>534</v>
      </c>
    </row>
    <row r="14" spans="1:6" s="134" customFormat="1" x14ac:dyDescent="0.25">
      <c r="C14" s="180"/>
      <c r="E14" s="134" t="s">
        <v>535</v>
      </c>
      <c r="F14" s="180" t="s">
        <v>536</v>
      </c>
    </row>
    <row r="15" spans="1:6" s="134" customFormat="1" x14ac:dyDescent="0.25">
      <c r="C15" s="180"/>
      <c r="E15" s="134" t="s">
        <v>539</v>
      </c>
      <c r="F15" s="180" t="s">
        <v>540</v>
      </c>
    </row>
    <row r="16" spans="1:6" s="134" customFormat="1" x14ac:dyDescent="0.25">
      <c r="C16" s="180"/>
      <c r="E16" s="134" t="s">
        <v>555</v>
      </c>
      <c r="F16" s="180" t="s">
        <v>556</v>
      </c>
    </row>
    <row r="17" spans="1:6" s="134" customFormat="1" x14ac:dyDescent="0.25">
      <c r="C17" s="180"/>
      <c r="E17" s="134" t="s">
        <v>557</v>
      </c>
      <c r="F17" s="180" t="s">
        <v>558</v>
      </c>
    </row>
    <row r="18" spans="1:6" s="134" customFormat="1" x14ac:dyDescent="0.25">
      <c r="C18" s="180"/>
      <c r="E18" s="134" t="s">
        <v>559</v>
      </c>
      <c r="F18" s="180" t="s">
        <v>560</v>
      </c>
    </row>
    <row r="19" spans="1:6" s="134" customFormat="1" x14ac:dyDescent="0.25">
      <c r="C19" s="180"/>
    </row>
    <row r="20" spans="1:6" s="134" customFormat="1" x14ac:dyDescent="0.25">
      <c r="C20" s="180" t="s">
        <v>1587</v>
      </c>
      <c r="D20" s="134" t="s">
        <v>1637</v>
      </c>
      <c r="E20" s="181" t="s">
        <v>503</v>
      </c>
      <c r="F20" s="181" t="s">
        <v>504</v>
      </c>
    </row>
    <row r="21" spans="1:6" s="134" customFormat="1" x14ac:dyDescent="0.25">
      <c r="C21" s="180"/>
      <c r="E21" s="181" t="s">
        <v>525</v>
      </c>
      <c r="F21" s="181" t="s">
        <v>526</v>
      </c>
    </row>
    <row r="22" spans="1:6" s="134" customFormat="1" x14ac:dyDescent="0.25">
      <c r="C22" s="180"/>
      <c r="E22" s="181" t="s">
        <v>541</v>
      </c>
      <c r="F22" s="181" t="s">
        <v>542</v>
      </c>
    </row>
    <row r="23" spans="1:6" s="134" customFormat="1" x14ac:dyDescent="0.25"/>
    <row r="24" spans="1:6" s="134" customFormat="1" x14ac:dyDescent="0.25">
      <c r="A24" s="136">
        <v>3</v>
      </c>
      <c r="B24" s="137" t="s">
        <v>1589</v>
      </c>
      <c r="C24" s="180" t="s">
        <v>218</v>
      </c>
      <c r="D24" s="134" t="s">
        <v>1638</v>
      </c>
      <c r="E24" s="134" t="s">
        <v>217</v>
      </c>
      <c r="F24" s="181" t="s">
        <v>218</v>
      </c>
    </row>
    <row r="25" spans="1:6" s="134" customFormat="1" x14ac:dyDescent="0.25">
      <c r="C25" s="180" t="s">
        <v>220</v>
      </c>
      <c r="E25" s="134" t="s">
        <v>219</v>
      </c>
      <c r="F25" s="181" t="s">
        <v>220</v>
      </c>
    </row>
    <row r="26" spans="1:6" s="134" customFormat="1" x14ac:dyDescent="0.25">
      <c r="C26" s="180" t="s">
        <v>222</v>
      </c>
      <c r="E26" s="134" t="s">
        <v>221</v>
      </c>
      <c r="F26" s="181" t="s">
        <v>222</v>
      </c>
    </row>
    <row r="27" spans="1:6" s="134" customFormat="1" x14ac:dyDescent="0.25">
      <c r="C27" s="180" t="s">
        <v>224</v>
      </c>
      <c r="E27" s="134" t="s">
        <v>223</v>
      </c>
      <c r="F27" s="181" t="s">
        <v>224</v>
      </c>
    </row>
    <row r="28" spans="1:6" s="134" customFormat="1" x14ac:dyDescent="0.25">
      <c r="C28" s="180" t="s">
        <v>226</v>
      </c>
      <c r="E28" s="134" t="s">
        <v>225</v>
      </c>
      <c r="F28" s="181" t="s">
        <v>226</v>
      </c>
    </row>
    <row r="29" spans="1:6" s="134" customFormat="1" x14ac:dyDescent="0.25">
      <c r="C29" s="180" t="s">
        <v>228</v>
      </c>
      <c r="E29" s="134" t="s">
        <v>227</v>
      </c>
      <c r="F29" s="181" t="s">
        <v>228</v>
      </c>
    </row>
    <row r="30" spans="1:6" s="134" customFormat="1" x14ac:dyDescent="0.25">
      <c r="C30" s="180" t="s">
        <v>230</v>
      </c>
      <c r="E30" s="134" t="s">
        <v>229</v>
      </c>
      <c r="F30" s="181" t="s">
        <v>230</v>
      </c>
    </row>
    <row r="31" spans="1:6" s="134" customFormat="1" x14ac:dyDescent="0.25">
      <c r="C31" s="180" t="s">
        <v>214</v>
      </c>
      <c r="E31" s="134" t="s">
        <v>213</v>
      </c>
      <c r="F31" s="181" t="s">
        <v>214</v>
      </c>
    </row>
    <row r="32" spans="1:6" s="134" customFormat="1" x14ac:dyDescent="0.25">
      <c r="C32" s="180" t="s">
        <v>216</v>
      </c>
      <c r="E32" s="134" t="s">
        <v>215</v>
      </c>
      <c r="F32" s="181" t="s">
        <v>216</v>
      </c>
    </row>
    <row r="33" spans="1:6" s="134" customFormat="1" x14ac:dyDescent="0.25">
      <c r="C33" s="180" t="s">
        <v>232</v>
      </c>
      <c r="E33" s="180" t="s">
        <v>231</v>
      </c>
      <c r="F33" s="181" t="s">
        <v>232</v>
      </c>
    </row>
    <row r="34" spans="1:6" s="134" customFormat="1" x14ac:dyDescent="0.25">
      <c r="C34" s="180" t="s">
        <v>234</v>
      </c>
      <c r="E34" s="180" t="s">
        <v>233</v>
      </c>
      <c r="F34" s="181" t="s">
        <v>234</v>
      </c>
    </row>
    <row r="35" spans="1:6" s="134" customFormat="1" x14ac:dyDescent="0.25"/>
    <row r="36" spans="1:6" s="134" customFormat="1" x14ac:dyDescent="0.25">
      <c r="A36" s="136">
        <v>4</v>
      </c>
      <c r="B36" s="137" t="s">
        <v>1592</v>
      </c>
      <c r="C36" t="s">
        <v>1594</v>
      </c>
      <c r="D36" s="133" t="s">
        <v>1638</v>
      </c>
      <c r="E36" t="s">
        <v>499</v>
      </c>
      <c r="F36" t="s">
        <v>500</v>
      </c>
    </row>
    <row r="37" spans="1:6" x14ac:dyDescent="0.25">
      <c r="E37" t="s">
        <v>521</v>
      </c>
      <c r="F37" t="s">
        <v>522</v>
      </c>
    </row>
    <row r="38" spans="1:6" x14ac:dyDescent="0.25">
      <c r="E38" t="s">
        <v>537</v>
      </c>
      <c r="F38" t="s">
        <v>538</v>
      </c>
    </row>
    <row r="40" spans="1:6" x14ac:dyDescent="0.25">
      <c r="C40" t="s">
        <v>1595</v>
      </c>
      <c r="D40" s="133" t="s">
        <v>1638</v>
      </c>
      <c r="E40" t="s">
        <v>501</v>
      </c>
      <c r="F40" t="s">
        <v>502</v>
      </c>
    </row>
    <row r="41" spans="1:6" x14ac:dyDescent="0.25">
      <c r="E41" t="s">
        <v>509</v>
      </c>
      <c r="F41" t="s">
        <v>510</v>
      </c>
    </row>
    <row r="42" spans="1:6" x14ac:dyDescent="0.25">
      <c r="E42" t="s">
        <v>511</v>
      </c>
      <c r="F42" t="s">
        <v>512</v>
      </c>
    </row>
    <row r="43" spans="1:6" x14ac:dyDescent="0.25">
      <c r="E43" t="s">
        <v>513</v>
      </c>
      <c r="F43" t="s">
        <v>514</v>
      </c>
    </row>
    <row r="44" spans="1:6" x14ac:dyDescent="0.25">
      <c r="E44" t="s">
        <v>523</v>
      </c>
      <c r="F44" t="s">
        <v>524</v>
      </c>
    </row>
    <row r="45" spans="1:6" x14ac:dyDescent="0.25">
      <c r="E45" t="s">
        <v>531</v>
      </c>
      <c r="F45" t="s">
        <v>532</v>
      </c>
    </row>
    <row r="46" spans="1:6" x14ac:dyDescent="0.25">
      <c r="E46" t="s">
        <v>533</v>
      </c>
      <c r="F46" t="s">
        <v>534</v>
      </c>
    </row>
    <row r="47" spans="1:6" x14ac:dyDescent="0.25">
      <c r="E47" t="s">
        <v>535</v>
      </c>
      <c r="F47" t="s">
        <v>536</v>
      </c>
    </row>
    <row r="48" spans="1:6" x14ac:dyDescent="0.25">
      <c r="E48" t="s">
        <v>539</v>
      </c>
      <c r="F48" t="s">
        <v>540</v>
      </c>
    </row>
    <row r="49" spans="3:6" x14ac:dyDescent="0.25">
      <c r="E49" t="s">
        <v>555</v>
      </c>
      <c r="F49" t="s">
        <v>556</v>
      </c>
    </row>
    <row r="50" spans="3:6" x14ac:dyDescent="0.25">
      <c r="E50" t="s">
        <v>557</v>
      </c>
      <c r="F50" t="s">
        <v>558</v>
      </c>
    </row>
    <row r="51" spans="3:6" x14ac:dyDescent="0.25">
      <c r="E51" t="s">
        <v>559</v>
      </c>
      <c r="F51" t="s">
        <v>560</v>
      </c>
    </row>
    <row r="53" spans="3:6" x14ac:dyDescent="0.25">
      <c r="C53" t="s">
        <v>1596</v>
      </c>
      <c r="D53" s="133" t="s">
        <v>1638</v>
      </c>
      <c r="E53" t="s">
        <v>503</v>
      </c>
      <c r="F53" t="s">
        <v>504</v>
      </c>
    </row>
    <row r="54" spans="3:6" x14ac:dyDescent="0.25">
      <c r="E54" t="s">
        <v>525</v>
      </c>
      <c r="F54" t="s">
        <v>526</v>
      </c>
    </row>
    <row r="55" spans="3:6" x14ac:dyDescent="0.25">
      <c r="E55" t="s">
        <v>541</v>
      </c>
      <c r="F55" t="s">
        <v>542</v>
      </c>
    </row>
    <row r="57" spans="3:6" x14ac:dyDescent="0.25">
      <c r="C57" t="s">
        <v>1597</v>
      </c>
      <c r="D57" s="133" t="s">
        <v>1638</v>
      </c>
      <c r="E57" t="s">
        <v>573</v>
      </c>
      <c r="F57" t="s">
        <v>574</v>
      </c>
    </row>
    <row r="58" spans="3:6" x14ac:dyDescent="0.25">
      <c r="E58" t="s">
        <v>575</v>
      </c>
      <c r="F58" t="s">
        <v>576</v>
      </c>
    </row>
    <row r="59" spans="3:6" x14ac:dyDescent="0.25">
      <c r="E59" t="s">
        <v>577</v>
      </c>
      <c r="F59" t="s">
        <v>578</v>
      </c>
    </row>
    <row r="60" spans="3:6" x14ac:dyDescent="0.25">
      <c r="E60" t="s">
        <v>581</v>
      </c>
      <c r="F60" t="s">
        <v>582</v>
      </c>
    </row>
    <row r="61" spans="3:6" x14ac:dyDescent="0.25">
      <c r="E61" t="s">
        <v>583</v>
      </c>
      <c r="F61" t="s">
        <v>584</v>
      </c>
    </row>
    <row r="62" spans="3:6" x14ac:dyDescent="0.25">
      <c r="E62" t="s">
        <v>585</v>
      </c>
      <c r="F62" t="s">
        <v>586</v>
      </c>
    </row>
    <row r="64" spans="3:6" ht="14.4" x14ac:dyDescent="0.3">
      <c r="C64" t="s">
        <v>1642</v>
      </c>
      <c r="D64" s="133" t="s">
        <v>1638</v>
      </c>
      <c r="E64" s="182" t="s">
        <v>603</v>
      </c>
      <c r="F64" s="183" t="s">
        <v>604</v>
      </c>
    </row>
    <row r="65" spans="3:6" ht="14.4" x14ac:dyDescent="0.3">
      <c r="E65" s="182" t="s">
        <v>605</v>
      </c>
      <c r="F65" s="183" t="s">
        <v>606</v>
      </c>
    </row>
    <row r="66" spans="3:6" ht="14.4" x14ac:dyDescent="0.3">
      <c r="E66" s="182" t="s">
        <v>607</v>
      </c>
      <c r="F66" s="183" t="s">
        <v>608</v>
      </c>
    </row>
    <row r="67" spans="3:6" ht="14.4" x14ac:dyDescent="0.3">
      <c r="E67" s="182" t="s">
        <v>609</v>
      </c>
      <c r="F67" s="183" t="s">
        <v>610</v>
      </c>
    </row>
    <row r="68" spans="3:6" ht="14.4" x14ac:dyDescent="0.3">
      <c r="E68" s="182" t="s">
        <v>611</v>
      </c>
      <c r="F68" s="183" t="s">
        <v>612</v>
      </c>
    </row>
    <row r="69" spans="3:6" ht="14.4" x14ac:dyDescent="0.3">
      <c r="E69" s="182" t="s">
        <v>613</v>
      </c>
      <c r="F69" s="183" t="s">
        <v>614</v>
      </c>
    </row>
    <row r="70" spans="3:6" ht="14.4" x14ac:dyDescent="0.3">
      <c r="E70" s="182" t="s">
        <v>615</v>
      </c>
      <c r="F70" s="183" t="s">
        <v>616</v>
      </c>
    </row>
    <row r="71" spans="3:6" ht="14.4" x14ac:dyDescent="0.3">
      <c r="E71" s="182" t="s">
        <v>617</v>
      </c>
      <c r="F71" s="183" t="s">
        <v>618</v>
      </c>
    </row>
    <row r="72" spans="3:6" ht="14.4" x14ac:dyDescent="0.3">
      <c r="E72" s="182" t="s">
        <v>619</v>
      </c>
      <c r="F72" s="183" t="s">
        <v>620</v>
      </c>
    </row>
    <row r="73" spans="3:6" ht="14.4" x14ac:dyDescent="0.3">
      <c r="E73" s="182" t="s">
        <v>621</v>
      </c>
      <c r="F73" s="183" t="s">
        <v>622</v>
      </c>
    </row>
    <row r="74" spans="3:6" ht="14.4" x14ac:dyDescent="0.3">
      <c r="E74" s="182" t="s">
        <v>623</v>
      </c>
      <c r="F74" s="183" t="s">
        <v>624</v>
      </c>
    </row>
    <row r="76" spans="3:6" x14ac:dyDescent="0.25">
      <c r="C76" t="s">
        <v>1643</v>
      </c>
      <c r="D76" s="133" t="s">
        <v>1638</v>
      </c>
      <c r="E76" t="s">
        <v>547</v>
      </c>
      <c r="F76" t="s">
        <v>548</v>
      </c>
    </row>
    <row r="77" spans="3:6" x14ac:dyDescent="0.25">
      <c r="E77" t="s">
        <v>549</v>
      </c>
      <c r="F77" t="s">
        <v>550</v>
      </c>
    </row>
    <row r="79" spans="3:6" x14ac:dyDescent="0.25">
      <c r="C79" t="s">
        <v>1646</v>
      </c>
      <c r="D79" s="133" t="s">
        <v>1638</v>
      </c>
      <c r="E79" t="s">
        <v>505</v>
      </c>
      <c r="F79" t="s">
        <v>506</v>
      </c>
    </row>
    <row r="80" spans="3:6" x14ac:dyDescent="0.25">
      <c r="E80" t="s">
        <v>527</v>
      </c>
      <c r="F80" t="s">
        <v>528</v>
      </c>
    </row>
    <row r="81" spans="3:6" x14ac:dyDescent="0.25">
      <c r="E81" t="s">
        <v>543</v>
      </c>
      <c r="F81" t="s">
        <v>544</v>
      </c>
    </row>
    <row r="83" spans="3:6" x14ac:dyDescent="0.25">
      <c r="C83" t="s">
        <v>1645</v>
      </c>
      <c r="D83" s="133" t="s">
        <v>1638</v>
      </c>
      <c r="E83" t="s">
        <v>507</v>
      </c>
      <c r="F83" t="s">
        <v>508</v>
      </c>
    </row>
    <row r="84" spans="3:6" x14ac:dyDescent="0.25">
      <c r="E84" t="s">
        <v>529</v>
      </c>
      <c r="F84" t="s">
        <v>530</v>
      </c>
    </row>
    <row r="85" spans="3:6" x14ac:dyDescent="0.25">
      <c r="E85" t="s">
        <v>545</v>
      </c>
      <c r="F85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จ.หนองคาย</vt:lpstr>
      <vt:lpstr>งบ 4 แถว จ.หนองคาย</vt:lpstr>
      <vt:lpstr>mapping</vt:lpstr>
      <vt:lpstr>'แผน 2-4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2020-05-12T06:40:44Z</dcterms:modified>
</cp:coreProperties>
</file>